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14" yWindow="171" windowWidth="15127" windowHeight="7956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7" i="1" l="1"/>
  <c r="J6" i="1"/>
  <c r="E13" i="1"/>
  <c r="E11" i="1"/>
  <c r="E10" i="1"/>
  <c r="E6" i="1"/>
</calcChain>
</file>

<file path=xl/sharedStrings.xml><?xml version="1.0" encoding="utf-8"?>
<sst xmlns="http://schemas.openxmlformats.org/spreadsheetml/2006/main" count="173" uniqueCount="161">
  <si>
    <t>№ з/п</t>
  </si>
  <si>
    <t>Номер навчального закладу</t>
  </si>
  <si>
    <t>Адреса</t>
  </si>
  <si>
    <t>Загальна площа, кв.м.</t>
  </si>
  <si>
    <t>вул. Вірменська, 7</t>
  </si>
  <si>
    <t>колишній 791</t>
  </si>
  <si>
    <t>вул. Олійника, 10</t>
  </si>
  <si>
    <t>Площа земельної ділянки, кв.м.</t>
  </si>
  <si>
    <t>Проектна потужність (груп)</t>
  </si>
  <si>
    <t>Проектна потужність (місць)</t>
  </si>
  <si>
    <t>Орієнтовно – 10000 (достовірна інформація відсутня)</t>
  </si>
  <si>
    <t>ГО «Рада ветеранів воєнних конфліктів (учасників бойових дій)»</t>
  </si>
  <si>
    <t>Територіальний центр соціального обслуговування (надання соціальних послуг) Дарницького району</t>
  </si>
  <si>
    <t>Центр по роботі з дітьми та молоддю за місцем проживання Дарницького району м. Києва</t>
  </si>
  <si>
    <t>Відділ культури Дарницької районної в місті Києві державної адміністрації (бібліотека № 156)</t>
  </si>
  <si>
    <t>Номер та дата договору</t>
  </si>
  <si>
    <t>Площа оренди</t>
  </si>
  <si>
    <t>№18 та №19 від 20.07.2015</t>
  </si>
  <si>
    <t>№35 
від 20.07.2015</t>
  </si>
  <si>
    <t>№83 
від 05.02.2016</t>
  </si>
  <si>
    <t>вул. Вербицького, 9-І</t>
  </si>
  <si>
    <t>пр-т Бажана, 7-Є</t>
  </si>
  <si>
    <t>Вільно</t>
  </si>
  <si>
    <t>№45 та №46 від 14.09.2015</t>
  </si>
  <si>
    <t>Відділ культури Дарницької районної в місті Києві державної адміністрації (дитяча школа мистецтв та бібліотека)</t>
  </si>
  <si>
    <t>вул. Харченка, 47</t>
  </si>
  <si>
    <t>ДНЗ  № 618</t>
  </si>
  <si>
    <t xml:space="preserve"> 02225, м. Київ, вул. Каштанова,6</t>
  </si>
  <si>
    <t>Управління Пенсійного фонду України в Деснянському районі м. Києва</t>
  </si>
  <si>
    <t>1.</t>
  </si>
  <si>
    <t>Центр дитячо-юнацької творчості</t>
  </si>
  <si>
    <t>м. Київ,вул. Березняківська, 6-А</t>
  </si>
  <si>
    <t>2.</t>
  </si>
  <si>
    <t>Позашкільний навчальний заклад «Центр технічної і художньо-естетичної творчості для дітей та юнацтва «Зміна» м. Києва»</t>
  </si>
  <si>
    <t xml:space="preserve"> м. Київ, вул. Краківська, 20</t>
  </si>
  <si>
    <t>Дніпровська районна в м. Києві державна адміністрація</t>
  </si>
  <si>
    <t>Деснянська района в м. Києві державна адміністрація</t>
  </si>
  <si>
    <t>Дарницька района в м. Києві державна адміністрація</t>
  </si>
  <si>
    <t xml:space="preserve">Територіальний центр соціального обслуговування Дніпровського району </t>
  </si>
  <si>
    <t xml:space="preserve">Головне управління юстиції у місті Києві </t>
  </si>
  <si>
    <t xml:space="preserve">Дніпровська районна в місті Києві адміністрація         </t>
  </si>
  <si>
    <t xml:space="preserve">Служба у справах дітей Дніпровської районної в місті Києві державної адміністрації  </t>
  </si>
  <si>
    <t>№ 109</t>
  </si>
  <si>
    <t>вул. Іскрівська, 5</t>
  </si>
  <si>
    <t xml:space="preserve">Київський міський військовий комісаріат
</t>
  </si>
  <si>
    <t>Договір від 27.06.2017 № 674</t>
  </si>
  <si>
    <t>№ 410</t>
  </si>
  <si>
    <t xml:space="preserve">пров. Західний,
4-А
</t>
  </si>
  <si>
    <t>Правобережне об’єднання управління Пенсійного фонду України в м. Києва</t>
  </si>
  <si>
    <t>Договір від 07.12.2017 № 703</t>
  </si>
  <si>
    <t>Соломянська районна в м. Києві адміністрація</t>
  </si>
  <si>
    <t>ДНЗ 497</t>
  </si>
  <si>
    <t>вул. Корольова Академіка, 5-А</t>
  </si>
  <si>
    <t>Управління пенсійного фонду України у Святошинському районі</t>
  </si>
  <si>
    <t>Очикуємо рішення КМР "Про створення комунального закладу "Заклад дошкольної освіти (Ясла-садок) № 497</t>
  </si>
  <si>
    <t>ДНЗ 586</t>
  </si>
  <si>
    <t>вул. Петра Чаадаєва, 3-А</t>
  </si>
  <si>
    <t>Територіальний центр соціального обслуговування Святошинського району м. Києва (відділення соціально – медичної реабілітації дітей з ДЦП, розумово відсталих дітей та дітей з ураженням ЦНС, з порушенням психіки)</t>
  </si>
  <si>
    <t xml:space="preserve">Подовження                     Договір № 986 від 23.05.2019 </t>
  </si>
  <si>
    <t>ДНЗ 817</t>
  </si>
  <si>
    <t>вул. Ірпінська,64-А</t>
  </si>
  <si>
    <t>ТОВ НВК «Святошинська гімназія»</t>
  </si>
  <si>
    <t xml:space="preserve">Подовження                     Договір № 813 від 20.07.2018 </t>
  </si>
  <si>
    <t>Святошинська районна в м. Києві адміністрація</t>
  </si>
  <si>
    <t>№ 394</t>
  </si>
  <si>
    <t xml:space="preserve">бул. В. Гавела,
83-А
</t>
  </si>
  <si>
    <t xml:space="preserve">балансоутримувач – Територіальний  центр соціального обслуговування населення Солом’янського району м. Києва </t>
  </si>
  <si>
    <t>Печерська районна в м. Києві адміністрація</t>
  </si>
  <si>
    <t>№ 209</t>
  </si>
  <si>
    <t>№ 287</t>
  </si>
  <si>
    <t>пров. Кутузова, 5</t>
  </si>
  <si>
    <t xml:space="preserve">пров. Маряненка, 7 </t>
  </si>
  <si>
    <t xml:space="preserve">Київська міська прокуратура № 6 </t>
  </si>
  <si>
    <t>КП "Липкижитлосервіс"</t>
  </si>
  <si>
    <t>Орендар/Користувач</t>
  </si>
  <si>
    <t>Голосіївська районна в м. Києві державна адміністрація</t>
  </si>
  <si>
    <t>№64</t>
  </si>
  <si>
    <t xml:space="preserve"> вул. Набережно-Корчуватська, 56/66</t>
  </si>
  <si>
    <t>КНП "Центр первинної медико-санітарної допомоги №1" Голосіївського району</t>
  </si>
  <si>
    <t>Договір №16-16 від 29.01.2016</t>
  </si>
  <si>
    <t>КНП "Консультативно-діагностичний центр" Голосіївського району</t>
  </si>
  <si>
    <t>Договір №50-16 від 23.09.2016</t>
  </si>
  <si>
    <t>Оболонська районна в м. Києві адміністрація</t>
  </si>
  <si>
    <t>ЗДО № 65</t>
  </si>
  <si>
    <t>вул. 8 березня,11</t>
  </si>
  <si>
    <t xml:space="preserve">Оболонський районний у місті Києві Центр соціальних служб для сім'ї, дітей та молоді </t>
  </si>
  <si>
    <t>№ 16465 від 11.05.2018р.</t>
  </si>
  <si>
    <t>ЗДО № 190</t>
  </si>
  <si>
    <t>вул. Мінське шосе, 10-Б</t>
  </si>
  <si>
    <t>Громадська організація "Центр реабілітації інвалідів-спинальників "Відродження-АРС"</t>
  </si>
  <si>
    <t>№ 16223 від 30.06.2017р.</t>
  </si>
  <si>
    <t>Підприємство об'єднання громадян "Перспектива" Всеукраїнської громадської організації "Асоціація інвалідів-спинальників України"</t>
  </si>
  <si>
    <t>№ 16222 від 30.06.2017р.</t>
  </si>
  <si>
    <t>Всеукраїнська громадська організація "Асоціація інвалідів-спинальників України"</t>
  </si>
  <si>
    <t>№ 16566 від 01.07.2015р.</t>
  </si>
  <si>
    <t>ЗДО № 208</t>
  </si>
  <si>
    <t>пр. Оболонський, 7-А</t>
  </si>
  <si>
    <t>№ 16346 від 11.05.2018р.</t>
  </si>
  <si>
    <t>ЗДО № 231</t>
  </si>
  <si>
    <t>вул. Петра Панча, 7-Б</t>
  </si>
  <si>
    <t>Київський міський центр зайнятості</t>
  </si>
  <si>
    <t>№ 16053 від 30.09.2015р.</t>
  </si>
  <si>
    <t>ЗДО № 263</t>
  </si>
  <si>
    <t>вул. Прирічна, 19-Б</t>
  </si>
  <si>
    <t>№ 16419 від 11.05.2018р.</t>
  </si>
  <si>
    <t>ЗДО № 291</t>
  </si>
  <si>
    <t>вул. Прирічна, 29</t>
  </si>
  <si>
    <t>№ 16347 від 11.05.2018р.</t>
  </si>
  <si>
    <t>ЗДО № 605</t>
  </si>
  <si>
    <t>вул. Йорданська, 7-Г</t>
  </si>
  <si>
    <t>№ 16015 від 11.05.2018р.</t>
  </si>
  <si>
    <t>Центр соціально-психологічної реабілітації дітей та молоді з функціональними обмеженнями в Оболонському районі міста Києва</t>
  </si>
  <si>
    <t>№ 16559 від 29.03.2019р.</t>
  </si>
  <si>
    <t>ЗДО № 606</t>
  </si>
  <si>
    <t>пр.Оболонський, 39-В</t>
  </si>
  <si>
    <t>Творче об'єднання дітей та молоді з фізичними обмеженнями "Студія ДІМФО"</t>
  </si>
  <si>
    <t>№ 16228 від 30.12.2015р.</t>
  </si>
  <si>
    <t>№ 16348 від 11.05.2018р.</t>
  </si>
  <si>
    <t>ЗДО № 607</t>
  </si>
  <si>
    <t>вул. Богатирська, 16-А</t>
  </si>
  <si>
    <t xml:space="preserve">Благодійне товариство допомоги інвалідам та особам із інтелектуальною недостатністю "Джерела" </t>
  </si>
  <si>
    <t>№ 16043 від 28.04.2017р.</t>
  </si>
  <si>
    <t>Центр трудової реабілітації для розумово відсталих інвалідів м. Києва з відділенням соціально-побутової адаптації</t>
  </si>
  <si>
    <t>№ 16582 від 04.04.2019р.</t>
  </si>
  <si>
    <t>ЗДО № 613</t>
  </si>
  <si>
    <t>вул. Озерна, 8-А</t>
  </si>
  <si>
    <t>№ 16349 від 11.05.2018р.</t>
  </si>
  <si>
    <t>ЗДО № 614</t>
  </si>
  <si>
    <t>вул. Озерна, 26-А</t>
  </si>
  <si>
    <t>Громадська організація "Спілка матерів дітей та дорослих осіб з інвалідністю внаслідок інтелектуальних та фізичних порушень м. Києва "Сонячний промінь"</t>
  </si>
  <si>
    <t>№ 16220 від 01.02.2017р.</t>
  </si>
  <si>
    <t>ЗЗСО № 326</t>
  </si>
  <si>
    <t>вул. Вишгородська, 44-В</t>
  </si>
  <si>
    <t>№ 16385 від 25.04.2018р.</t>
  </si>
  <si>
    <t>№168</t>
  </si>
  <si>
    <t>вул.
Монтажників, 97</t>
  </si>
  <si>
    <t>інформація відсутня</t>
  </si>
  <si>
    <t>№ 230</t>
  </si>
  <si>
    <t>вул.
Керченська,5-А</t>
  </si>
  <si>
    <t>відділ Київського міського управління Пенсійного фонду України</t>
  </si>
  <si>
    <t>№ 252</t>
  </si>
  <si>
    <t>вул.
В.Чумака, 8-Б</t>
  </si>
  <si>
    <t>№ 808</t>
  </si>
  <si>
    <t>Податкова поліція УПП ДПА</t>
  </si>
  <si>
    <t>КП "Київжитлоспецексплуатація"</t>
  </si>
  <si>
    <t>пров. 
Чугуєвський, 15 -А</t>
  </si>
  <si>
    <t>№23 від 02.01.2003</t>
  </si>
  <si>
    <t xml:space="preserve">481/618     26.12.2014 </t>
  </si>
  <si>
    <t>№1036 та №1035 від 12.05.2009</t>
  </si>
  <si>
    <t>№1546/1 від 11.04.10</t>
  </si>
  <si>
    <t>№185/3 від 11.04.2010</t>
  </si>
  <si>
    <t>Державна
Служба  охорони при РУГУ МВС України</t>
  </si>
  <si>
    <t>ВАТ АК "Київводоканал"</t>
  </si>
  <si>
    <t>Шевченківська районна в м. Києві адміністрація</t>
  </si>
  <si>
    <t>Поткова інспекція</t>
  </si>
  <si>
    <t>вул. Данила Щербаківського, 48</t>
  </si>
  <si>
    <t>Теритроріальна СЕС Святошинського району</t>
  </si>
  <si>
    <t>вул. Ольжича, 10-А</t>
  </si>
  <si>
    <t>вул.  Богдана Гаврилишина. 11-А</t>
  </si>
  <si>
    <t>Територіальний центр соціальної допомоги</t>
  </si>
  <si>
    <t xml:space="preserve"> Перелік нежитлових приміщень закладів дошкільної освіти і закладів позашкільної освіти, які були передані в оренду чи інше користування і які не використовуються для освітніх потреб станом на 01.09.2019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</si>
</sst>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sz val="11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1"/>
      <color theme="1"/>
      <name val="Calibri"/>
      <family val="2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3" fillId="0" borderId="0"/>
  </cellStyleXfs>
  <cellXfs count="9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164" fontId="3" fillId="0" borderId="9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6" fillId="0" borderId="1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2" fontId="9" fillId="0" borderId="13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2" fontId="9" fillId="0" borderId="15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2" fontId="9" fillId="0" borderId="11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9" fillId="0" borderId="21" xfId="1" applyFont="1" applyFill="1" applyBorder="1" applyAlignment="1">
      <alignment horizontal="center" vertical="center" wrapText="1"/>
    </xf>
    <xf numFmtId="0" fontId="9" fillId="0" borderId="15" xfId="1" applyFont="1" applyFill="1" applyBorder="1" applyAlignment="1">
      <alignment horizontal="center" vertical="center" wrapText="1"/>
    </xf>
    <xf numFmtId="0" fontId="9" fillId="0" borderId="22" xfId="1" applyFont="1" applyFill="1" applyBorder="1" applyAlignment="1">
      <alignment horizontal="center" vertical="center" wrapText="1"/>
    </xf>
    <xf numFmtId="0" fontId="13" fillId="0" borderId="0" xfId="1" applyFont="1" applyFill="1" applyBorder="1"/>
    <xf numFmtId="0" fontId="14" fillId="0" borderId="0" xfId="0" applyFont="1" applyFill="1" applyBorder="1"/>
    <xf numFmtId="0" fontId="9" fillId="0" borderId="20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0" borderId="23" xfId="1" applyFont="1" applyFill="1" applyBorder="1" applyAlignment="1">
      <alignment horizontal="center" vertical="center" wrapText="1"/>
    </xf>
    <xf numFmtId="0" fontId="9" fillId="0" borderId="24" xfId="1" applyFont="1" applyFill="1" applyBorder="1" applyAlignment="1">
      <alignment horizontal="center" vertical="center" wrapText="1"/>
    </xf>
    <xf numFmtId="0" fontId="9" fillId="0" borderId="25" xfId="1" applyFont="1" applyFill="1" applyBorder="1" applyAlignment="1">
      <alignment horizontal="center" vertical="center" wrapText="1"/>
    </xf>
    <xf numFmtId="0" fontId="9" fillId="0" borderId="26" xfId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30" xfId="1" applyFont="1" applyFill="1" applyBorder="1" applyAlignment="1">
      <alignment horizontal="center" vertical="center" wrapText="1"/>
    </xf>
    <xf numFmtId="0" fontId="9" fillId="0" borderId="19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9" fillId="0" borderId="13" xfId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9" fillId="0" borderId="31" xfId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 shrinkToFit="1"/>
    </xf>
    <xf numFmtId="0" fontId="12" fillId="0" borderId="13" xfId="0" applyFont="1" applyFill="1" applyBorder="1" applyAlignment="1">
      <alignment horizontal="center" vertical="center" wrapText="1" shrinkToFit="1"/>
    </xf>
    <xf numFmtId="0" fontId="6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 shrinkToFit="1"/>
    </xf>
    <xf numFmtId="0" fontId="7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2">
    <cellStyle name="Звичайни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70"/>
  <sheetViews>
    <sheetView tabSelected="1" topLeftCell="A16" zoomScaleNormal="100" workbookViewId="0">
      <selection activeCell="A5" sqref="A5:J5"/>
    </sheetView>
  </sheetViews>
  <sheetFormatPr defaultRowHeight="14.3" x14ac:dyDescent="0.25"/>
  <cols>
    <col min="1" max="1" width="4.28515625" customWidth="1"/>
    <col min="2" max="2" width="12.42578125" customWidth="1"/>
    <col min="3" max="3" width="20.5703125" customWidth="1"/>
    <col min="4" max="4" width="9.85546875" customWidth="1"/>
    <col min="5" max="5" width="13" customWidth="1"/>
    <col min="6" max="7" width="12" customWidth="1"/>
    <col min="8" max="8" width="28.42578125" customWidth="1"/>
    <col min="9" max="10" width="14.28515625" customWidth="1"/>
  </cols>
  <sheetData>
    <row r="2" spans="1:10" x14ac:dyDescent="0.25">
      <c r="A2" s="78" t="s">
        <v>160</v>
      </c>
      <c r="B2" s="78"/>
      <c r="C2" s="78"/>
      <c r="D2" s="78"/>
      <c r="E2" s="78"/>
      <c r="F2" s="78"/>
      <c r="G2" s="78"/>
      <c r="H2" s="78"/>
      <c r="I2" s="78"/>
      <c r="J2" s="78"/>
    </row>
    <row r="3" spans="1:10" x14ac:dyDescent="0.25">
      <c r="A3" s="79"/>
      <c r="B3" s="79"/>
      <c r="C3" s="79"/>
      <c r="D3" s="79"/>
      <c r="E3" s="79"/>
      <c r="F3" s="79"/>
      <c r="G3" s="79"/>
      <c r="H3" s="79"/>
      <c r="I3" s="79"/>
      <c r="J3" s="79"/>
    </row>
    <row r="4" spans="1:10" s="2" customFormat="1" ht="57.05" customHeight="1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7</v>
      </c>
      <c r="F4" s="1" t="s">
        <v>8</v>
      </c>
      <c r="G4" s="1" t="s">
        <v>9</v>
      </c>
      <c r="H4" s="1" t="s">
        <v>74</v>
      </c>
      <c r="I4" s="1" t="s">
        <v>15</v>
      </c>
      <c r="J4" s="1" t="s">
        <v>16</v>
      </c>
    </row>
    <row r="5" spans="1:10" s="2" customFormat="1" ht="34.6" customHeight="1" x14ac:dyDescent="0.25">
      <c r="A5" s="61" t="s">
        <v>37</v>
      </c>
      <c r="B5" s="62"/>
      <c r="C5" s="62"/>
      <c r="D5" s="62"/>
      <c r="E5" s="62"/>
      <c r="F5" s="62"/>
      <c r="G5" s="62"/>
      <c r="H5" s="62"/>
      <c r="I5" s="62"/>
      <c r="J5" s="63"/>
    </row>
    <row r="6" spans="1:10" ht="51.7" customHeight="1" x14ac:dyDescent="0.25">
      <c r="A6" s="80">
        <v>1</v>
      </c>
      <c r="B6" s="80">
        <v>108</v>
      </c>
      <c r="C6" s="80" t="s">
        <v>20</v>
      </c>
      <c r="D6" s="80">
        <v>2422.3000000000002</v>
      </c>
      <c r="E6" s="80">
        <f>10000*1.0399</f>
        <v>10399</v>
      </c>
      <c r="F6" s="80">
        <v>14</v>
      </c>
      <c r="G6" s="80">
        <v>250</v>
      </c>
      <c r="H6" s="1" t="s">
        <v>11</v>
      </c>
      <c r="I6" s="1" t="s">
        <v>23</v>
      </c>
      <c r="J6" s="1">
        <f>96.7+84.66</f>
        <v>181.36</v>
      </c>
    </row>
    <row r="7" spans="1:10" ht="68.3" customHeight="1" x14ac:dyDescent="0.25">
      <c r="A7" s="81"/>
      <c r="B7" s="81"/>
      <c r="C7" s="81"/>
      <c r="D7" s="81"/>
      <c r="E7" s="81"/>
      <c r="F7" s="81"/>
      <c r="G7" s="81"/>
      <c r="H7" s="1" t="s">
        <v>12</v>
      </c>
      <c r="I7" s="1" t="s">
        <v>17</v>
      </c>
      <c r="J7" s="1">
        <f>640.2+602.72</f>
        <v>1242.92</v>
      </c>
    </row>
    <row r="8" spans="1:10" ht="65.95" customHeight="1" x14ac:dyDescent="0.25">
      <c r="A8" s="81"/>
      <c r="B8" s="81"/>
      <c r="C8" s="81"/>
      <c r="D8" s="81"/>
      <c r="E8" s="81"/>
      <c r="F8" s="81"/>
      <c r="G8" s="81"/>
      <c r="H8" s="1" t="s">
        <v>13</v>
      </c>
      <c r="I8" s="1" t="s">
        <v>18</v>
      </c>
      <c r="J8" s="1">
        <v>330.64</v>
      </c>
    </row>
    <row r="9" spans="1:10" ht="67.55" customHeight="1" x14ac:dyDescent="0.25">
      <c r="A9" s="81"/>
      <c r="B9" s="81"/>
      <c r="C9" s="81"/>
      <c r="D9" s="81"/>
      <c r="E9" s="81"/>
      <c r="F9" s="81"/>
      <c r="G9" s="81"/>
      <c r="H9" s="1" t="s">
        <v>14</v>
      </c>
      <c r="I9" s="1" t="s">
        <v>19</v>
      </c>
      <c r="J9" s="1">
        <v>358.2</v>
      </c>
    </row>
    <row r="10" spans="1:10" ht="15" x14ac:dyDescent="0.25">
      <c r="A10" s="1">
        <v>2</v>
      </c>
      <c r="B10" s="1">
        <v>741</v>
      </c>
      <c r="C10" s="1" t="s">
        <v>21</v>
      </c>
      <c r="D10" s="1">
        <v>2819</v>
      </c>
      <c r="E10" s="1">
        <f>10000*1.0759</f>
        <v>10759</v>
      </c>
      <c r="F10" s="1">
        <v>14</v>
      </c>
      <c r="G10" s="1">
        <v>250</v>
      </c>
      <c r="H10" s="61" t="s">
        <v>22</v>
      </c>
      <c r="I10" s="62"/>
      <c r="J10" s="63"/>
    </row>
    <row r="11" spans="1:10" ht="15" x14ac:dyDescent="0.25">
      <c r="A11" s="1">
        <v>3</v>
      </c>
      <c r="B11" s="1">
        <v>759</v>
      </c>
      <c r="C11" s="1" t="s">
        <v>4</v>
      </c>
      <c r="D11" s="1">
        <v>3627</v>
      </c>
      <c r="E11" s="1">
        <f>10000*0.9588</f>
        <v>9588</v>
      </c>
      <c r="F11" s="1">
        <v>14</v>
      </c>
      <c r="G11" s="1">
        <v>250</v>
      </c>
      <c r="H11" s="61" t="s">
        <v>22</v>
      </c>
      <c r="I11" s="62"/>
      <c r="J11" s="63"/>
    </row>
    <row r="12" spans="1:10" ht="79.5" customHeight="1" x14ac:dyDescent="0.25">
      <c r="A12" s="1">
        <v>4</v>
      </c>
      <c r="B12" s="1" t="s">
        <v>5</v>
      </c>
      <c r="C12" s="1" t="s">
        <v>25</v>
      </c>
      <c r="D12" s="1">
        <v>4558</v>
      </c>
      <c r="E12" s="1" t="s">
        <v>10</v>
      </c>
      <c r="F12" s="1">
        <v>14</v>
      </c>
      <c r="G12" s="1">
        <v>260</v>
      </c>
      <c r="H12" s="1" t="s">
        <v>24</v>
      </c>
      <c r="I12" s="1"/>
      <c r="J12" s="1"/>
    </row>
    <row r="13" spans="1:10" ht="15" x14ac:dyDescent="0.25">
      <c r="A13" s="1">
        <v>5</v>
      </c>
      <c r="B13" s="1">
        <v>799</v>
      </c>
      <c r="C13" s="1" t="s">
        <v>6</v>
      </c>
      <c r="D13" s="1">
        <v>3275.2</v>
      </c>
      <c r="E13" s="1">
        <f>10000*1.0249</f>
        <v>10249</v>
      </c>
      <c r="F13" s="1">
        <v>14</v>
      </c>
      <c r="G13" s="1">
        <v>260</v>
      </c>
      <c r="H13" s="61" t="s">
        <v>22</v>
      </c>
      <c r="I13" s="62"/>
      <c r="J13" s="63"/>
    </row>
    <row r="14" spans="1:10" ht="44.2" customHeight="1" x14ac:dyDescent="0.25">
      <c r="A14" s="61" t="s">
        <v>36</v>
      </c>
      <c r="B14" s="62"/>
      <c r="C14" s="62"/>
      <c r="D14" s="62"/>
      <c r="E14" s="62"/>
      <c r="F14" s="62"/>
      <c r="G14" s="62"/>
      <c r="H14" s="62"/>
      <c r="I14" s="62"/>
      <c r="J14" s="63"/>
    </row>
    <row r="15" spans="1:10" s="8" customFormat="1" ht="43.5" thickBot="1" x14ac:dyDescent="0.25">
      <c r="A15" s="6">
        <v>1</v>
      </c>
      <c r="B15" s="3" t="s">
        <v>26</v>
      </c>
      <c r="C15" s="3" t="s">
        <v>27</v>
      </c>
      <c r="D15" s="7">
        <v>2802</v>
      </c>
      <c r="E15" s="7">
        <v>10561</v>
      </c>
      <c r="F15" s="3">
        <v>14</v>
      </c>
      <c r="G15" s="3">
        <v>250</v>
      </c>
      <c r="H15" s="3" t="s">
        <v>28</v>
      </c>
      <c r="I15" s="4" t="s">
        <v>147</v>
      </c>
      <c r="J15" s="5">
        <v>1374.6</v>
      </c>
    </row>
    <row r="16" spans="1:10" s="8" customFormat="1" ht="33" customHeight="1" thickBot="1" x14ac:dyDescent="0.25">
      <c r="A16" s="85" t="s">
        <v>35</v>
      </c>
      <c r="B16" s="86"/>
      <c r="C16" s="86"/>
      <c r="D16" s="86"/>
      <c r="E16" s="86"/>
      <c r="F16" s="86"/>
      <c r="G16" s="86"/>
      <c r="H16" s="86"/>
      <c r="I16" s="86"/>
      <c r="J16" s="87"/>
    </row>
    <row r="17" spans="1:10" s="11" customFormat="1" ht="48.65" customHeight="1" x14ac:dyDescent="0.25">
      <c r="A17" s="9" t="s">
        <v>29</v>
      </c>
      <c r="B17" s="9" t="s">
        <v>30</v>
      </c>
      <c r="C17" s="9" t="s">
        <v>31</v>
      </c>
      <c r="D17" s="10">
        <v>1986.5</v>
      </c>
      <c r="E17" s="10">
        <v>9637.92</v>
      </c>
      <c r="F17" s="9"/>
      <c r="G17" s="9"/>
      <c r="H17" s="9" t="s">
        <v>38</v>
      </c>
      <c r="I17" s="46" t="s">
        <v>146</v>
      </c>
      <c r="J17" s="12">
        <v>404.3</v>
      </c>
    </row>
    <row r="18" spans="1:10" s="11" customFormat="1" ht="48.85" customHeight="1" x14ac:dyDescent="0.25">
      <c r="A18" s="88" t="s">
        <v>32</v>
      </c>
      <c r="B18" s="88" t="s">
        <v>33</v>
      </c>
      <c r="C18" s="88" t="s">
        <v>34</v>
      </c>
      <c r="D18" s="89">
        <v>5514</v>
      </c>
      <c r="E18" s="89">
        <v>14836.45</v>
      </c>
      <c r="F18" s="88"/>
      <c r="G18" s="88"/>
      <c r="H18" s="82" t="s">
        <v>39</v>
      </c>
      <c r="I18" s="90" t="s">
        <v>148</v>
      </c>
      <c r="J18" s="65">
        <v>361.5</v>
      </c>
    </row>
    <row r="19" spans="1:10" s="11" customFormat="1" x14ac:dyDescent="0.25">
      <c r="A19" s="88"/>
      <c r="B19" s="88"/>
      <c r="C19" s="88"/>
      <c r="D19" s="89"/>
      <c r="E19" s="89"/>
      <c r="F19" s="88"/>
      <c r="G19" s="88"/>
      <c r="H19" s="84"/>
      <c r="I19" s="91"/>
      <c r="J19" s="66"/>
    </row>
    <row r="20" spans="1:10" s="11" customFormat="1" ht="28.55" x14ac:dyDescent="0.25">
      <c r="A20" s="88"/>
      <c r="B20" s="88"/>
      <c r="C20" s="88"/>
      <c r="D20" s="89"/>
      <c r="E20" s="89"/>
      <c r="F20" s="88"/>
      <c r="G20" s="88"/>
      <c r="H20" s="9" t="s">
        <v>40</v>
      </c>
      <c r="I20" s="47" t="s">
        <v>149</v>
      </c>
      <c r="J20" s="13">
        <v>383.4</v>
      </c>
    </row>
    <row r="21" spans="1:10" s="11" customFormat="1" x14ac:dyDescent="0.25">
      <c r="A21" s="88"/>
      <c r="B21" s="88"/>
      <c r="C21" s="88"/>
      <c r="D21" s="89"/>
      <c r="E21" s="89"/>
      <c r="F21" s="88"/>
      <c r="G21" s="88"/>
      <c r="H21" s="82" t="s">
        <v>41</v>
      </c>
      <c r="I21" s="92" t="s">
        <v>150</v>
      </c>
      <c r="J21" s="65">
        <v>307.05</v>
      </c>
    </row>
    <row r="22" spans="1:10" s="11" customFormat="1" x14ac:dyDescent="0.25">
      <c r="A22" s="88"/>
      <c r="B22" s="88"/>
      <c r="C22" s="88"/>
      <c r="D22" s="89"/>
      <c r="E22" s="89"/>
      <c r="F22" s="88"/>
      <c r="G22" s="88"/>
      <c r="H22" s="83"/>
      <c r="I22" s="93"/>
      <c r="J22" s="69"/>
    </row>
    <row r="23" spans="1:10" s="11" customFormat="1" ht="30.65" customHeight="1" x14ac:dyDescent="0.25">
      <c r="A23" s="88"/>
      <c r="B23" s="88"/>
      <c r="C23" s="88"/>
      <c r="D23" s="89"/>
      <c r="E23" s="89"/>
      <c r="F23" s="88"/>
      <c r="G23" s="88"/>
      <c r="H23" s="84"/>
      <c r="I23" s="94"/>
      <c r="J23" s="66"/>
    </row>
    <row r="24" spans="1:10" s="11" customFormat="1" ht="41.2" customHeight="1" x14ac:dyDescent="0.25">
      <c r="A24" s="71" t="s">
        <v>50</v>
      </c>
      <c r="B24" s="72"/>
      <c r="C24" s="72"/>
      <c r="D24" s="72"/>
      <c r="E24" s="72"/>
      <c r="F24" s="72"/>
      <c r="G24" s="72"/>
      <c r="H24" s="72"/>
      <c r="I24" s="72"/>
      <c r="J24" s="73"/>
    </row>
    <row r="25" spans="1:10" ht="47.05" x14ac:dyDescent="0.25">
      <c r="A25" s="14">
        <v>1</v>
      </c>
      <c r="B25" s="17" t="s">
        <v>42</v>
      </c>
      <c r="C25" s="17" t="s">
        <v>43</v>
      </c>
      <c r="D25" s="14">
        <v>929.7</v>
      </c>
      <c r="E25" s="14">
        <v>0.6</v>
      </c>
      <c r="F25" s="14">
        <v>14</v>
      </c>
      <c r="G25" s="14">
        <v>250</v>
      </c>
      <c r="H25" s="15" t="s">
        <v>44</v>
      </c>
      <c r="I25" s="19" t="s">
        <v>45</v>
      </c>
      <c r="J25" s="16">
        <v>929.7</v>
      </c>
    </row>
    <row r="26" spans="1:10" ht="62.75" x14ac:dyDescent="0.25">
      <c r="A26" s="14">
        <v>2</v>
      </c>
      <c r="B26" s="17" t="s">
        <v>46</v>
      </c>
      <c r="C26" s="18" t="s">
        <v>47</v>
      </c>
      <c r="D26" s="14">
        <v>832.6</v>
      </c>
      <c r="E26" s="14">
        <v>0.5</v>
      </c>
      <c r="F26" s="14">
        <v>8</v>
      </c>
      <c r="G26" s="14">
        <v>140</v>
      </c>
      <c r="H26" s="19" t="s">
        <v>48</v>
      </c>
      <c r="I26" s="19" t="s">
        <v>49</v>
      </c>
      <c r="J26" s="14">
        <v>832.6</v>
      </c>
    </row>
    <row r="27" spans="1:10" ht="42.8" x14ac:dyDescent="0.25">
      <c r="A27" s="32">
        <v>3</v>
      </c>
      <c r="B27" s="33" t="s">
        <v>64</v>
      </c>
      <c r="C27" s="34" t="s">
        <v>65</v>
      </c>
      <c r="D27" s="32">
        <v>1370</v>
      </c>
      <c r="E27" s="32">
        <v>0.7</v>
      </c>
      <c r="F27" s="32">
        <v>6</v>
      </c>
      <c r="G27" s="32">
        <v>110</v>
      </c>
      <c r="H27" s="76" t="s">
        <v>66</v>
      </c>
      <c r="I27" s="77"/>
      <c r="J27" s="32">
        <v>1370</v>
      </c>
    </row>
    <row r="28" spans="1:10" x14ac:dyDescent="0.25">
      <c r="A28" s="74" t="s">
        <v>63</v>
      </c>
      <c r="B28" s="74"/>
      <c r="C28" s="74"/>
      <c r="D28" s="74"/>
      <c r="E28" s="74"/>
      <c r="F28" s="74"/>
      <c r="G28" s="74"/>
      <c r="H28" s="74"/>
      <c r="I28" s="74"/>
      <c r="J28" s="75"/>
    </row>
    <row r="29" spans="1:10" s="23" customFormat="1" ht="119.4" customHeight="1" thickBot="1" x14ac:dyDescent="0.3">
      <c r="A29" s="28">
        <v>1</v>
      </c>
      <c r="B29" s="24" t="s">
        <v>51</v>
      </c>
      <c r="C29" s="25" t="s">
        <v>52</v>
      </c>
      <c r="D29" s="22">
        <v>2177</v>
      </c>
      <c r="E29" s="30">
        <v>10233.06</v>
      </c>
      <c r="F29" s="29">
        <v>10</v>
      </c>
      <c r="G29" s="29">
        <v>190</v>
      </c>
      <c r="H29" s="29" t="s">
        <v>53</v>
      </c>
      <c r="I29" s="29" t="s">
        <v>54</v>
      </c>
      <c r="J29" s="22">
        <v>1566.35</v>
      </c>
    </row>
    <row r="30" spans="1:10" s="23" customFormat="1" ht="105.7" customHeight="1" x14ac:dyDescent="0.25">
      <c r="A30" s="20">
        <v>2</v>
      </c>
      <c r="B30" s="24" t="s">
        <v>55</v>
      </c>
      <c r="C30" s="25" t="s">
        <v>56</v>
      </c>
      <c r="D30" s="21">
        <v>2087.6999999999998</v>
      </c>
      <c r="E30" s="26">
        <v>8753.5499999999993</v>
      </c>
      <c r="F30" s="27">
        <v>12</v>
      </c>
      <c r="G30" s="27">
        <v>220</v>
      </c>
      <c r="H30" s="27" t="s">
        <v>57</v>
      </c>
      <c r="I30" s="27" t="s">
        <v>58</v>
      </c>
      <c r="J30" s="22">
        <v>2087.6999999999998</v>
      </c>
    </row>
    <row r="31" spans="1:10" s="23" customFormat="1" ht="57.95" customHeight="1" x14ac:dyDescent="0.25">
      <c r="A31" s="28">
        <v>3</v>
      </c>
      <c r="B31" s="24" t="s">
        <v>59</v>
      </c>
      <c r="C31" s="31" t="s">
        <v>60</v>
      </c>
      <c r="D31" s="22">
        <v>2701.87</v>
      </c>
      <c r="E31" s="29">
        <v>8211.77</v>
      </c>
      <c r="F31" s="29">
        <v>12</v>
      </c>
      <c r="G31" s="29">
        <v>220</v>
      </c>
      <c r="H31" s="29" t="s">
        <v>61</v>
      </c>
      <c r="I31" s="29" t="s">
        <v>62</v>
      </c>
      <c r="J31" s="22">
        <v>2701.87</v>
      </c>
    </row>
    <row r="32" spans="1:10" s="11" customFormat="1" ht="31.2" customHeight="1" x14ac:dyDescent="0.25">
      <c r="A32" s="71" t="s">
        <v>67</v>
      </c>
      <c r="B32" s="72"/>
      <c r="C32" s="72"/>
      <c r="D32" s="72"/>
      <c r="E32" s="72"/>
      <c r="F32" s="72"/>
      <c r="G32" s="72"/>
      <c r="H32" s="72"/>
      <c r="I32" s="72"/>
      <c r="J32" s="73"/>
    </row>
    <row r="33" spans="1:11" ht="28.55" x14ac:dyDescent="0.25">
      <c r="A33" s="14">
        <v>1</v>
      </c>
      <c r="B33" s="17" t="s">
        <v>68</v>
      </c>
      <c r="C33" s="17" t="s">
        <v>70</v>
      </c>
      <c r="D33" s="14">
        <v>339.7</v>
      </c>
      <c r="E33" s="14"/>
      <c r="F33" s="14">
        <v>2</v>
      </c>
      <c r="G33" s="14">
        <v>40</v>
      </c>
      <c r="H33" s="15" t="s">
        <v>72</v>
      </c>
      <c r="I33" s="19"/>
      <c r="J33" s="16">
        <v>339.7</v>
      </c>
    </row>
    <row r="34" spans="1:11" ht="16.399999999999999" thickBot="1" x14ac:dyDescent="0.3">
      <c r="A34" s="14">
        <v>2</v>
      </c>
      <c r="B34" s="17" t="s">
        <v>69</v>
      </c>
      <c r="C34" s="18" t="s">
        <v>71</v>
      </c>
      <c r="D34" s="14"/>
      <c r="E34" s="14"/>
      <c r="F34" s="14">
        <v>3</v>
      </c>
      <c r="G34" s="14">
        <v>55</v>
      </c>
      <c r="H34" s="19" t="s">
        <v>73</v>
      </c>
      <c r="I34" s="19"/>
      <c r="J34" s="14">
        <v>832.6</v>
      </c>
    </row>
    <row r="35" spans="1:11" s="8" customFormat="1" ht="33" customHeight="1" x14ac:dyDescent="0.2">
      <c r="A35" s="85" t="s">
        <v>75</v>
      </c>
      <c r="B35" s="86"/>
      <c r="C35" s="86"/>
      <c r="D35" s="86"/>
      <c r="E35" s="86"/>
      <c r="F35" s="86"/>
      <c r="G35" s="86"/>
      <c r="H35" s="86"/>
      <c r="I35" s="86"/>
      <c r="J35" s="87"/>
    </row>
    <row r="36" spans="1:11" s="11" customFormat="1" ht="48.85" customHeight="1" x14ac:dyDescent="0.25">
      <c r="A36" s="88">
        <v>1</v>
      </c>
      <c r="B36" s="82" t="s">
        <v>76</v>
      </c>
      <c r="C36" s="82" t="s">
        <v>77</v>
      </c>
      <c r="D36" s="89"/>
      <c r="E36" s="89"/>
      <c r="F36" s="88"/>
      <c r="G36" s="88"/>
      <c r="H36" s="88" t="s">
        <v>78</v>
      </c>
      <c r="I36" s="67" t="s">
        <v>79</v>
      </c>
      <c r="J36" s="65">
        <v>648.6</v>
      </c>
    </row>
    <row r="37" spans="1:11" s="11" customFormat="1" x14ac:dyDescent="0.25">
      <c r="A37" s="88"/>
      <c r="B37" s="83"/>
      <c r="C37" s="83"/>
      <c r="D37" s="89"/>
      <c r="E37" s="89"/>
      <c r="F37" s="88"/>
      <c r="G37" s="88"/>
      <c r="H37" s="88"/>
      <c r="I37" s="68"/>
      <c r="J37" s="66"/>
    </row>
    <row r="38" spans="1:11" s="11" customFormat="1" ht="14.45" customHeight="1" x14ac:dyDescent="0.25">
      <c r="A38" s="88"/>
      <c r="B38" s="83"/>
      <c r="C38" s="83"/>
      <c r="D38" s="89"/>
      <c r="E38" s="89"/>
      <c r="F38" s="88"/>
      <c r="G38" s="88"/>
      <c r="H38" s="82" t="s">
        <v>80</v>
      </c>
      <c r="I38" s="67" t="s">
        <v>81</v>
      </c>
      <c r="J38" s="65">
        <v>470</v>
      </c>
    </row>
    <row r="39" spans="1:11" s="11" customFormat="1" x14ac:dyDescent="0.25">
      <c r="A39" s="88"/>
      <c r="B39" s="83"/>
      <c r="C39" s="83"/>
      <c r="D39" s="89"/>
      <c r="E39" s="89"/>
      <c r="F39" s="88"/>
      <c r="G39" s="88"/>
      <c r="H39" s="83"/>
      <c r="I39" s="70"/>
      <c r="J39" s="69"/>
    </row>
    <row r="40" spans="1:11" s="11" customFormat="1" x14ac:dyDescent="0.25">
      <c r="A40" s="88"/>
      <c r="B40" s="83"/>
      <c r="C40" s="83"/>
      <c r="D40" s="89"/>
      <c r="E40" s="89"/>
      <c r="F40" s="88"/>
      <c r="G40" s="88"/>
      <c r="H40" s="84"/>
      <c r="I40" s="68"/>
      <c r="J40" s="66"/>
    </row>
    <row r="41" spans="1:11" ht="24.1" customHeight="1" thickBot="1" x14ac:dyDescent="0.3">
      <c r="A41" s="95" t="s">
        <v>82</v>
      </c>
      <c r="B41" s="96"/>
      <c r="C41" s="96"/>
      <c r="D41" s="96"/>
      <c r="E41" s="96"/>
      <c r="F41" s="96"/>
      <c r="G41" s="96"/>
      <c r="H41" s="96"/>
      <c r="I41" s="96"/>
      <c r="J41" s="97"/>
    </row>
    <row r="42" spans="1:11" s="39" customFormat="1" ht="38.5" x14ac:dyDescent="0.2">
      <c r="A42" s="35">
        <v>1</v>
      </c>
      <c r="B42" s="36" t="s">
        <v>83</v>
      </c>
      <c r="C42" s="36" t="s">
        <v>84</v>
      </c>
      <c r="D42" s="36">
        <v>1760</v>
      </c>
      <c r="E42" s="36">
        <v>7325.48</v>
      </c>
      <c r="F42" s="36">
        <v>6</v>
      </c>
      <c r="G42" s="36">
        <v>110</v>
      </c>
      <c r="H42" s="36" t="s">
        <v>85</v>
      </c>
      <c r="I42" s="36" t="s">
        <v>86</v>
      </c>
      <c r="J42" s="37">
        <v>100.54</v>
      </c>
      <c r="K42" s="38"/>
    </row>
    <row r="43" spans="1:11" s="39" customFormat="1" ht="51.35" x14ac:dyDescent="0.2">
      <c r="A43" s="49">
        <v>2</v>
      </c>
      <c r="B43" s="51" t="s">
        <v>87</v>
      </c>
      <c r="C43" s="51" t="s">
        <v>88</v>
      </c>
      <c r="D43" s="51">
        <v>1953</v>
      </c>
      <c r="E43" s="51">
        <v>10314.86</v>
      </c>
      <c r="F43" s="51">
        <v>12</v>
      </c>
      <c r="G43" s="51">
        <v>220</v>
      </c>
      <c r="H43" s="41" t="s">
        <v>89</v>
      </c>
      <c r="I43" s="41" t="s">
        <v>90</v>
      </c>
      <c r="J43" s="42">
        <v>278</v>
      </c>
      <c r="K43" s="38"/>
    </row>
    <row r="44" spans="1:11" s="39" customFormat="1" ht="64.2" x14ac:dyDescent="0.2">
      <c r="A44" s="60"/>
      <c r="B44" s="64"/>
      <c r="C44" s="64"/>
      <c r="D44" s="64"/>
      <c r="E44" s="64"/>
      <c r="F44" s="64"/>
      <c r="G44" s="64"/>
      <c r="H44" s="41" t="s">
        <v>91</v>
      </c>
      <c r="I44" s="41" t="s">
        <v>92</v>
      </c>
      <c r="J44" s="42">
        <v>264</v>
      </c>
      <c r="K44" s="38"/>
    </row>
    <row r="45" spans="1:11" s="39" customFormat="1" ht="38.5" x14ac:dyDescent="0.2">
      <c r="A45" s="50"/>
      <c r="B45" s="52"/>
      <c r="C45" s="52"/>
      <c r="D45" s="52"/>
      <c r="E45" s="52"/>
      <c r="F45" s="52"/>
      <c r="G45" s="52"/>
      <c r="H45" s="41" t="s">
        <v>93</v>
      </c>
      <c r="I45" s="41" t="s">
        <v>94</v>
      </c>
      <c r="J45" s="42">
        <v>98.5</v>
      </c>
      <c r="K45" s="38"/>
    </row>
    <row r="46" spans="1:11" s="39" customFormat="1" ht="38.5" x14ac:dyDescent="0.2">
      <c r="A46" s="40">
        <v>3</v>
      </c>
      <c r="B46" s="41" t="s">
        <v>95</v>
      </c>
      <c r="C46" s="41" t="s">
        <v>96</v>
      </c>
      <c r="D46" s="41">
        <v>2589</v>
      </c>
      <c r="E46" s="41">
        <v>10384</v>
      </c>
      <c r="F46" s="41">
        <v>12</v>
      </c>
      <c r="G46" s="41">
        <v>220</v>
      </c>
      <c r="H46" s="41" t="s">
        <v>85</v>
      </c>
      <c r="I46" s="41" t="s">
        <v>97</v>
      </c>
      <c r="J46" s="42">
        <v>288</v>
      </c>
      <c r="K46" s="38"/>
    </row>
    <row r="47" spans="1:11" s="39" customFormat="1" ht="25.7" x14ac:dyDescent="0.2">
      <c r="A47" s="40">
        <v>4</v>
      </c>
      <c r="B47" s="41" t="s">
        <v>98</v>
      </c>
      <c r="C47" s="41" t="s">
        <v>99</v>
      </c>
      <c r="D47" s="41">
        <v>1858</v>
      </c>
      <c r="E47" s="41">
        <v>5083.99</v>
      </c>
      <c r="F47" s="41">
        <v>6</v>
      </c>
      <c r="G47" s="41">
        <v>110</v>
      </c>
      <c r="H47" s="41" t="s">
        <v>100</v>
      </c>
      <c r="I47" s="41" t="s">
        <v>101</v>
      </c>
      <c r="J47" s="42">
        <v>1858</v>
      </c>
      <c r="K47" s="38"/>
    </row>
    <row r="48" spans="1:11" s="39" customFormat="1" ht="38.5" x14ac:dyDescent="0.2">
      <c r="A48" s="40">
        <v>5</v>
      </c>
      <c r="B48" s="41" t="s">
        <v>102</v>
      </c>
      <c r="C48" s="41" t="s">
        <v>103</v>
      </c>
      <c r="D48" s="41">
        <v>3982</v>
      </c>
      <c r="E48" s="41">
        <v>10464.23</v>
      </c>
      <c r="F48" s="41">
        <v>14</v>
      </c>
      <c r="G48" s="41">
        <v>250</v>
      </c>
      <c r="H48" s="41" t="s">
        <v>85</v>
      </c>
      <c r="I48" s="41" t="s">
        <v>104</v>
      </c>
      <c r="J48" s="42">
        <v>285</v>
      </c>
      <c r="K48" s="38"/>
    </row>
    <row r="49" spans="1:11" s="39" customFormat="1" ht="38.5" x14ac:dyDescent="0.2">
      <c r="A49" s="40">
        <v>6</v>
      </c>
      <c r="B49" s="41" t="s">
        <v>105</v>
      </c>
      <c r="C49" s="41" t="s">
        <v>106</v>
      </c>
      <c r="D49" s="41">
        <v>3982</v>
      </c>
      <c r="E49" s="41">
        <v>11677.82</v>
      </c>
      <c r="F49" s="41">
        <v>14</v>
      </c>
      <c r="G49" s="41">
        <v>250</v>
      </c>
      <c r="H49" s="41" t="s">
        <v>85</v>
      </c>
      <c r="I49" s="41" t="s">
        <v>107</v>
      </c>
      <c r="J49" s="42">
        <v>513</v>
      </c>
      <c r="K49" s="38"/>
    </row>
    <row r="50" spans="1:11" s="39" customFormat="1" ht="38.5" x14ac:dyDescent="0.2">
      <c r="A50" s="49">
        <v>7</v>
      </c>
      <c r="B50" s="51" t="s">
        <v>108</v>
      </c>
      <c r="C50" s="51" t="s">
        <v>109</v>
      </c>
      <c r="D50" s="51">
        <v>3864</v>
      </c>
      <c r="E50" s="51">
        <v>10657.92</v>
      </c>
      <c r="F50" s="51">
        <v>14</v>
      </c>
      <c r="G50" s="51">
        <v>250</v>
      </c>
      <c r="H50" s="41" t="s">
        <v>85</v>
      </c>
      <c r="I50" s="41" t="s">
        <v>110</v>
      </c>
      <c r="J50" s="42">
        <v>576</v>
      </c>
      <c r="K50" s="38"/>
    </row>
    <row r="51" spans="1:11" s="39" customFormat="1" ht="64.2" x14ac:dyDescent="0.2">
      <c r="A51" s="50"/>
      <c r="B51" s="52"/>
      <c r="C51" s="52"/>
      <c r="D51" s="52"/>
      <c r="E51" s="52"/>
      <c r="F51" s="52"/>
      <c r="G51" s="52"/>
      <c r="H51" s="41" t="s">
        <v>111</v>
      </c>
      <c r="I51" s="41" t="s">
        <v>112</v>
      </c>
      <c r="J51" s="42">
        <v>278</v>
      </c>
      <c r="K51" s="38"/>
    </row>
    <row r="52" spans="1:11" s="39" customFormat="1" ht="38.5" x14ac:dyDescent="0.2">
      <c r="A52" s="49">
        <v>8</v>
      </c>
      <c r="B52" s="51" t="s">
        <v>113</v>
      </c>
      <c r="C52" s="51" t="s">
        <v>114</v>
      </c>
      <c r="D52" s="51">
        <v>3982</v>
      </c>
      <c r="E52" s="51">
        <v>9962.2999999999993</v>
      </c>
      <c r="F52" s="51">
        <v>14</v>
      </c>
      <c r="G52" s="51">
        <v>250</v>
      </c>
      <c r="H52" s="41" t="s">
        <v>115</v>
      </c>
      <c r="I52" s="41" t="s">
        <v>116</v>
      </c>
      <c r="J52" s="42">
        <v>132</v>
      </c>
      <c r="K52" s="38"/>
    </row>
    <row r="53" spans="1:11" s="39" customFormat="1" ht="38.5" x14ac:dyDescent="0.2">
      <c r="A53" s="50"/>
      <c r="B53" s="52"/>
      <c r="C53" s="52"/>
      <c r="D53" s="52"/>
      <c r="E53" s="52"/>
      <c r="F53" s="52"/>
      <c r="G53" s="52"/>
      <c r="H53" s="41" t="s">
        <v>85</v>
      </c>
      <c r="I53" s="41" t="s">
        <v>117</v>
      </c>
      <c r="J53" s="42">
        <v>320</v>
      </c>
      <c r="K53" s="38"/>
    </row>
    <row r="54" spans="1:11" s="39" customFormat="1" ht="51.35" x14ac:dyDescent="0.2">
      <c r="A54" s="49">
        <v>9</v>
      </c>
      <c r="B54" s="51" t="s">
        <v>118</v>
      </c>
      <c r="C54" s="51" t="s">
        <v>119</v>
      </c>
      <c r="D54" s="51">
        <v>3837</v>
      </c>
      <c r="E54" s="51">
        <v>13903.08</v>
      </c>
      <c r="F54" s="51">
        <v>14</v>
      </c>
      <c r="G54" s="51">
        <v>250</v>
      </c>
      <c r="H54" s="41" t="s">
        <v>120</v>
      </c>
      <c r="I54" s="41" t="s">
        <v>121</v>
      </c>
      <c r="J54" s="42">
        <v>119</v>
      </c>
      <c r="K54" s="38"/>
    </row>
    <row r="55" spans="1:11" s="39" customFormat="1" ht="51.35" x14ac:dyDescent="0.2">
      <c r="A55" s="50"/>
      <c r="B55" s="52"/>
      <c r="C55" s="52"/>
      <c r="D55" s="52"/>
      <c r="E55" s="52"/>
      <c r="F55" s="52"/>
      <c r="G55" s="52"/>
      <c r="H55" s="41" t="s">
        <v>122</v>
      </c>
      <c r="I55" s="41" t="s">
        <v>123</v>
      </c>
      <c r="J55" s="42">
        <v>300</v>
      </c>
      <c r="K55" s="38"/>
    </row>
    <row r="56" spans="1:11" s="39" customFormat="1" ht="38.5" x14ac:dyDescent="0.2">
      <c r="A56" s="40">
        <v>10</v>
      </c>
      <c r="B56" s="41" t="s">
        <v>124</v>
      </c>
      <c r="C56" s="41" t="s">
        <v>125</v>
      </c>
      <c r="D56" s="41">
        <v>3837</v>
      </c>
      <c r="E56" s="41">
        <v>14403.33</v>
      </c>
      <c r="F56" s="41">
        <v>14</v>
      </c>
      <c r="G56" s="41">
        <v>250</v>
      </c>
      <c r="H56" s="41" t="s">
        <v>85</v>
      </c>
      <c r="I56" s="41" t="s">
        <v>126</v>
      </c>
      <c r="J56" s="42">
        <v>125</v>
      </c>
      <c r="K56" s="38"/>
    </row>
    <row r="57" spans="1:11" s="39" customFormat="1" ht="77" x14ac:dyDescent="0.2">
      <c r="A57" s="40">
        <v>11</v>
      </c>
      <c r="B57" s="41" t="s">
        <v>127</v>
      </c>
      <c r="C57" s="41" t="s">
        <v>128</v>
      </c>
      <c r="D57" s="41">
        <v>3914</v>
      </c>
      <c r="E57" s="41">
        <v>14655.6</v>
      </c>
      <c r="F57" s="41">
        <v>14</v>
      </c>
      <c r="G57" s="41">
        <v>250</v>
      </c>
      <c r="H57" s="41" t="s">
        <v>129</v>
      </c>
      <c r="I57" s="41" t="s">
        <v>130</v>
      </c>
      <c r="J57" s="42">
        <v>142</v>
      </c>
      <c r="K57" s="38"/>
    </row>
    <row r="58" spans="1:11" s="39" customFormat="1" ht="39.25" thickBot="1" x14ac:dyDescent="0.25">
      <c r="A58" s="43">
        <v>12</v>
      </c>
      <c r="B58" s="44" t="s">
        <v>131</v>
      </c>
      <c r="C58" s="44" t="s">
        <v>132</v>
      </c>
      <c r="D58" s="44">
        <v>3982</v>
      </c>
      <c r="E58" s="44">
        <v>10972.08</v>
      </c>
      <c r="F58" s="44">
        <v>8</v>
      </c>
      <c r="G58" s="44">
        <v>250</v>
      </c>
      <c r="H58" s="44" t="s">
        <v>85</v>
      </c>
      <c r="I58" s="44" t="s">
        <v>133</v>
      </c>
      <c r="J58" s="45">
        <v>450</v>
      </c>
      <c r="K58" s="38"/>
    </row>
    <row r="59" spans="1:11" ht="24.1" customHeight="1" x14ac:dyDescent="0.25">
      <c r="A59" s="56" t="s">
        <v>153</v>
      </c>
      <c r="B59" s="57"/>
      <c r="C59" s="57"/>
      <c r="D59" s="57"/>
      <c r="E59" s="57"/>
      <c r="F59" s="57"/>
      <c r="G59" s="57"/>
      <c r="H59" s="57"/>
      <c r="I59" s="57"/>
      <c r="J59" s="58"/>
    </row>
    <row r="60" spans="1:11" s="39" customFormat="1" ht="25.7" x14ac:dyDescent="0.2">
      <c r="A60" s="41">
        <v>1</v>
      </c>
      <c r="B60" s="41">
        <v>310</v>
      </c>
      <c r="C60" s="41" t="s">
        <v>155</v>
      </c>
      <c r="D60" s="41">
        <v>982</v>
      </c>
      <c r="E60" s="41"/>
      <c r="F60" s="41">
        <v>6</v>
      </c>
      <c r="G60" s="41">
        <v>115</v>
      </c>
      <c r="H60" s="41" t="s">
        <v>154</v>
      </c>
      <c r="I60" s="41"/>
      <c r="J60" s="41"/>
      <c r="K60" s="38"/>
    </row>
    <row r="61" spans="1:11" s="39" customFormat="1" ht="25.7" x14ac:dyDescent="0.2">
      <c r="A61" s="41">
        <v>2</v>
      </c>
      <c r="B61" s="41">
        <v>324</v>
      </c>
      <c r="C61" s="41" t="s">
        <v>157</v>
      </c>
      <c r="D61" s="41">
        <v>1316</v>
      </c>
      <c r="E61" s="41"/>
      <c r="F61" s="41">
        <v>6</v>
      </c>
      <c r="G61" s="41">
        <v>110</v>
      </c>
      <c r="H61" s="41" t="s">
        <v>156</v>
      </c>
      <c r="I61" s="41"/>
      <c r="J61" s="41"/>
      <c r="K61" s="38"/>
    </row>
    <row r="62" spans="1:11" s="39" customFormat="1" ht="25.7" x14ac:dyDescent="0.2">
      <c r="A62" s="41">
        <v>3</v>
      </c>
      <c r="B62" s="41">
        <v>646</v>
      </c>
      <c r="C62" s="41" t="s">
        <v>158</v>
      </c>
      <c r="D62" s="41">
        <v>1115</v>
      </c>
      <c r="E62" s="41"/>
      <c r="F62" s="41">
        <v>6</v>
      </c>
      <c r="G62" s="41">
        <v>115</v>
      </c>
      <c r="H62" s="41" t="s">
        <v>159</v>
      </c>
      <c r="I62" s="41"/>
      <c r="J62" s="41"/>
      <c r="K62" s="38"/>
    </row>
    <row r="63" spans="1:11" x14ac:dyDescent="0.25">
      <c r="A63" s="59" t="s">
        <v>144</v>
      </c>
      <c r="B63" s="59"/>
      <c r="C63" s="59"/>
      <c r="D63" s="59"/>
      <c r="E63" s="59"/>
      <c r="F63" s="59"/>
      <c r="G63" s="59"/>
      <c r="H63" s="59"/>
      <c r="I63" s="59"/>
      <c r="J63" s="59"/>
    </row>
    <row r="65" spans="1:10" ht="49.2" customHeight="1" x14ac:dyDescent="0.25">
      <c r="A65" s="32">
        <v>1</v>
      </c>
      <c r="B65" s="32" t="s">
        <v>137</v>
      </c>
      <c r="C65" s="32" t="s">
        <v>138</v>
      </c>
      <c r="D65" s="32">
        <v>814</v>
      </c>
      <c r="E65" s="32">
        <v>0.6</v>
      </c>
      <c r="F65" s="32">
        <v>4</v>
      </c>
      <c r="G65" s="32">
        <v>80</v>
      </c>
      <c r="H65" s="48" t="s">
        <v>139</v>
      </c>
      <c r="I65" s="34" t="s">
        <v>136</v>
      </c>
      <c r="J65" s="32">
        <v>814</v>
      </c>
    </row>
    <row r="66" spans="1:10" ht="53.3" customHeight="1" x14ac:dyDescent="0.25">
      <c r="A66" s="32">
        <v>2</v>
      </c>
      <c r="B66" s="32" t="s">
        <v>140</v>
      </c>
      <c r="C66" s="32" t="s">
        <v>141</v>
      </c>
      <c r="D66" s="32">
        <v>1102.5999999999999</v>
      </c>
      <c r="E66" s="32">
        <v>0.4</v>
      </c>
      <c r="F66" s="32">
        <v>6</v>
      </c>
      <c r="G66" s="32">
        <v>110</v>
      </c>
      <c r="H66" s="34" t="s">
        <v>151</v>
      </c>
      <c r="I66" s="34" t="s">
        <v>136</v>
      </c>
      <c r="J66" s="32">
        <v>1102.5999999999999</v>
      </c>
    </row>
    <row r="67" spans="1:10" x14ac:dyDescent="0.25">
      <c r="A67" s="53" t="s">
        <v>152</v>
      </c>
      <c r="B67" s="54"/>
      <c r="C67" s="54"/>
      <c r="D67" s="54"/>
      <c r="E67" s="54"/>
      <c r="F67" s="54"/>
      <c r="G67" s="54"/>
      <c r="H67" s="54"/>
      <c r="I67" s="54"/>
      <c r="J67" s="55"/>
    </row>
    <row r="68" spans="1:10" ht="45.1" customHeight="1" x14ac:dyDescent="0.25">
      <c r="A68" s="32">
        <v>1</v>
      </c>
      <c r="B68" s="32" t="s">
        <v>134</v>
      </c>
      <c r="C68" s="32" t="s">
        <v>135</v>
      </c>
      <c r="D68" s="32">
        <v>222</v>
      </c>
      <c r="E68" s="32">
        <v>0.5</v>
      </c>
      <c r="F68" s="32">
        <v>2</v>
      </c>
      <c r="G68" s="32">
        <v>40</v>
      </c>
      <c r="H68" s="34"/>
      <c r="I68" s="34" t="s">
        <v>136</v>
      </c>
      <c r="J68" s="32">
        <v>222</v>
      </c>
    </row>
    <row r="69" spans="1:10" x14ac:dyDescent="0.25">
      <c r="A69" s="54" t="s">
        <v>143</v>
      </c>
      <c r="B69" s="54"/>
      <c r="C69" s="54"/>
      <c r="D69" s="54"/>
      <c r="E69" s="54"/>
      <c r="F69" s="54"/>
      <c r="G69" s="54"/>
      <c r="H69" s="54"/>
      <c r="I69" s="54"/>
      <c r="J69" s="54"/>
    </row>
    <row r="70" spans="1:10" ht="45.65" customHeight="1" x14ac:dyDescent="0.25">
      <c r="A70" s="32">
        <v>1</v>
      </c>
      <c r="B70" s="32" t="s">
        <v>142</v>
      </c>
      <c r="C70" s="34" t="s">
        <v>145</v>
      </c>
      <c r="D70" s="32">
        <v>1520</v>
      </c>
      <c r="E70" s="32">
        <v>0.4</v>
      </c>
      <c r="F70" s="32">
        <v>3</v>
      </c>
      <c r="G70" s="32">
        <v>60</v>
      </c>
      <c r="H70" s="34"/>
      <c r="I70" s="34" t="s">
        <v>136</v>
      </c>
      <c r="J70" s="32">
        <v>1520</v>
      </c>
    </row>
  </sheetData>
  <mergeCells count="78">
    <mergeCell ref="H13:J13"/>
    <mergeCell ref="A41:J41"/>
    <mergeCell ref="A32:J32"/>
    <mergeCell ref="A35:J35"/>
    <mergeCell ref="A36:A40"/>
    <mergeCell ref="B36:B40"/>
    <mergeCell ref="C36:C40"/>
    <mergeCell ref="D36:D40"/>
    <mergeCell ref="E36:E40"/>
    <mergeCell ref="F36:F40"/>
    <mergeCell ref="G36:G40"/>
    <mergeCell ref="H36:H37"/>
    <mergeCell ref="H38:H40"/>
    <mergeCell ref="F18:F23"/>
    <mergeCell ref="G18:G23"/>
    <mergeCell ref="H18:H19"/>
    <mergeCell ref="H21:H23"/>
    <mergeCell ref="A16:J16"/>
    <mergeCell ref="A18:A23"/>
    <mergeCell ref="B18:B23"/>
    <mergeCell ref="C18:C23"/>
    <mergeCell ref="D18:D23"/>
    <mergeCell ref="E18:E23"/>
    <mergeCell ref="I18:I19"/>
    <mergeCell ref="J18:J19"/>
    <mergeCell ref="I21:I23"/>
    <mergeCell ref="J21:J23"/>
    <mergeCell ref="A2:J3"/>
    <mergeCell ref="A6:A9"/>
    <mergeCell ref="B6:B9"/>
    <mergeCell ref="C6:C9"/>
    <mergeCell ref="D6:D9"/>
    <mergeCell ref="E6:E9"/>
    <mergeCell ref="F6:F9"/>
    <mergeCell ref="G6:G9"/>
    <mergeCell ref="A5:J5"/>
    <mergeCell ref="H10:J10"/>
    <mergeCell ref="H11:J11"/>
    <mergeCell ref="B43:B45"/>
    <mergeCell ref="C43:C45"/>
    <mergeCell ref="D43:D45"/>
    <mergeCell ref="E43:E45"/>
    <mergeCell ref="F43:F45"/>
    <mergeCell ref="G43:G45"/>
    <mergeCell ref="J36:J37"/>
    <mergeCell ref="I36:I37"/>
    <mergeCell ref="J38:J40"/>
    <mergeCell ref="I38:I40"/>
    <mergeCell ref="A24:J24"/>
    <mergeCell ref="A28:J28"/>
    <mergeCell ref="H27:I27"/>
    <mergeCell ref="A14:J14"/>
    <mergeCell ref="A43:A45"/>
    <mergeCell ref="A50:A51"/>
    <mergeCell ref="B50:B51"/>
    <mergeCell ref="C50:C51"/>
    <mergeCell ref="D50:D51"/>
    <mergeCell ref="E50:E51"/>
    <mergeCell ref="F50:F51"/>
    <mergeCell ref="G50:G51"/>
    <mergeCell ref="F52:F53"/>
    <mergeCell ref="G52:G53"/>
    <mergeCell ref="A67:J67"/>
    <mergeCell ref="A69:J69"/>
    <mergeCell ref="A59:J59"/>
    <mergeCell ref="A63:J63"/>
    <mergeCell ref="F54:F55"/>
    <mergeCell ref="G54:G55"/>
    <mergeCell ref="A54:A55"/>
    <mergeCell ref="B54:B55"/>
    <mergeCell ref="C54:C55"/>
    <mergeCell ref="D54:D55"/>
    <mergeCell ref="E54:E55"/>
    <mergeCell ref="A52:A53"/>
    <mergeCell ref="C52:C53"/>
    <mergeCell ref="B52:B53"/>
    <mergeCell ref="D52:D53"/>
    <mergeCell ref="E52:E53"/>
  </mergeCells>
  <pageMargins left="0.47244094488188981" right="0.47244094488188981" top="0.27559055118110237" bottom="0.31496062992125984" header="0.31496062992125984" footer="0.31496062992125984"/>
  <pageSetup paperSize="9" scale="94" orientation="landscape" r:id="rId1"/>
  <rowBreaks count="4" manualBreakCount="4">
    <brk id="13" max="16383" man="1"/>
    <brk id="27" max="16383" man="1"/>
    <brk id="42" max="9" man="1"/>
    <brk id="5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3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3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2019-09-13T08:16:15Z</dcterms:modified>
</cp:coreProperties>
</file>