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e:\Users\Sagaydak\Desktop\Звіт за 9 місяців 2023\"/>
    </mc:Choice>
  </mc:AlternateContent>
  <xr:revisionPtr revIDLastSave="0" documentId="13_ncr:1_{E38163AE-D845-4C04-A42D-D81B971AC341}" xr6:coauthVersionLast="36" xr6:coauthVersionMax="36" xr10:uidLastSave="{00000000-0000-0000-0000-000000000000}"/>
  <bookViews>
    <workbookView xWindow="0" yWindow="0" windowWidth="18090" windowHeight="10095" xr2:uid="{00000000-000D-0000-FFFF-FFFF00000000}"/>
  </bookViews>
  <sheets>
    <sheet name="Аркуш2" sheetId="2" r:id="rId1"/>
  </sheets>
  <definedNames>
    <definedName name="_xlnm.Print_Area" localSheetId="0">Аркуш2!$A$1:$H$192</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2" i="2" l="1"/>
  <c r="E184" i="2"/>
  <c r="E178" i="2"/>
  <c r="E169" i="2"/>
  <c r="E147" i="2"/>
  <c r="E135" i="2"/>
  <c r="E97" i="2"/>
  <c r="E89" i="2"/>
  <c r="E67" i="2"/>
  <c r="E59" i="2"/>
  <c r="E55" i="2"/>
  <c r="E49" i="2"/>
  <c r="E42" i="2"/>
  <c r="E13" i="2" l="1"/>
  <c r="E45" i="2" l="1"/>
  <c r="E8" i="2"/>
</calcChain>
</file>

<file path=xl/sharedStrings.xml><?xml version="1.0" encoding="utf-8"?>
<sst xmlns="http://schemas.openxmlformats.org/spreadsheetml/2006/main" count="814" uniqueCount="240">
  <si>
    <t>Дата</t>
  </si>
  <si>
    <t>Номер</t>
  </si>
  <si>
    <t>№ п/п</t>
  </si>
  <si>
    <t>Разом</t>
  </si>
  <si>
    <t>грн</t>
  </si>
  <si>
    <t>Прізвище та ініціали депутата Київської міської ради</t>
  </si>
  <si>
    <t>Міщенко О. Г.</t>
  </si>
  <si>
    <t>Мондриївський В. М.</t>
  </si>
  <si>
    <t>Дарницька районна в місті Києві державна адміністрація</t>
  </si>
  <si>
    <t>Сума бюджетних призначень</t>
  </si>
  <si>
    <t>Зміст</t>
  </si>
  <si>
    <t>Примітка</t>
  </si>
  <si>
    <r>
      <t xml:space="preserve">Стан виконання  </t>
    </r>
    <r>
      <rPr>
        <b/>
        <sz val="8"/>
        <color theme="1"/>
        <rFont val="Times New Roman"/>
        <family val="1"/>
        <charset val="204"/>
      </rPr>
      <t>(лист депутата Київради та/або головного розпорядника бюджетних коштів)</t>
    </r>
  </si>
  <si>
    <t>Протокол постійної комісії Київради з питань бюджету та соціально-економічного розвитку</t>
  </si>
  <si>
    <t>Розпорядження заступника міського голови - секретаря Київської міської ради</t>
  </si>
  <si>
    <t xml:space="preserve">Розпорядження заступника міського голови - секретаря Київської міської ради або протокол ПК Київради з питань бюджету та соціально-економічного розвитку </t>
  </si>
  <si>
    <t>Шевченківська районна в місті Києві державна адміністрація</t>
  </si>
  <si>
    <t>Банас Д. М.</t>
  </si>
  <si>
    <t>На виконанні</t>
  </si>
  <si>
    <t>Департамент житлово-комунальної інфраструктури виконавчого органу Київської міської ради (Київської міської державної адміністрації)</t>
  </si>
  <si>
    <t>2/59</t>
  </si>
  <si>
    <t>Тихонович Ю. С.</t>
  </si>
  <si>
    <t>Придбання генератора для забезпечення альтернативного джерела електропостачання районної котельні "Жуляни" на вул. Івана Пулюя, 5-б</t>
  </si>
  <si>
    <t>Слончак В. В.</t>
  </si>
  <si>
    <t>Голосіївська районна в місті Києві державна адміністрація</t>
  </si>
  <si>
    <t>Деснянська районна в місті Києві державна адміністрація</t>
  </si>
  <si>
    <t>Дніпровська районна в місті Києві державна адміністрація</t>
  </si>
  <si>
    <t>Оболонська районна в місті Києві державна адміністрація</t>
  </si>
  <si>
    <t>Подільська районна в місті Києві державна адміністрація</t>
  </si>
  <si>
    <t>Святошинська районна в місті Києві державна адміністрація</t>
  </si>
  <si>
    <t>Солом'янська районна в місті Києві державна адміністрація</t>
  </si>
  <si>
    <t>5/62</t>
  </si>
  <si>
    <t>Опадчий І. М.</t>
  </si>
  <si>
    <t>Артеменко С. В.</t>
  </si>
  <si>
    <t>Проведення робіт по об'єкту: "Капітальний ремонт найпростіших укриттів та захисних споруд цивільного захисту за адресою: вул. Будівельників, буд. 35, м.Києва"</t>
  </si>
  <si>
    <t>Проведення капітального ремонту покрівлі житлового корпусу (елінгу) спортивного комплексу, який знаходиться за адресою: вул. Паркова дорога, 14, Труханів острів, м.Київ (спортивний комплекс)</t>
  </si>
  <si>
    <t>Проведення капітального ремонту електричних мереж/електрощитових (підготовка об'єктів до опалювального сезону та заходи з енергозбереження) житлового будинку за адресою: просп. Оболонський, 34-Г, м.Києва</t>
  </si>
  <si>
    <t>Департамент транспортної інфраструктури виконавчого органу Київської міської ради (Київської міської державної адміністрації)</t>
  </si>
  <si>
    <t>Департамент охорони культурної спадщини виконавчого органу Київської міської ради (Київської міської державної адміністрації)</t>
  </si>
  <si>
    <t>23.03.2023</t>
  </si>
  <si>
    <t>Проведення ремонту (аварійний) приміщень школи І ступеня № 268 Оболонського району міста Києва</t>
  </si>
  <si>
    <t>Проведення капітального ремонту приміщень Дитячо-юнацької спортивної школи № 7 Шевченківського району м.Києва</t>
  </si>
  <si>
    <t>Маляревич О. В.</t>
  </si>
  <si>
    <t>Говорова О. І.</t>
  </si>
  <si>
    <t xml:space="preserve">Здійснення ремонту інженерних мереж (ХВП, ГВП, каналізація) житлового будинку за адресою: м. Київ, вул. Сковороди, буд.11 </t>
  </si>
  <si>
    <t xml:space="preserve">Здійснення ремонтних робіт у початковій школі «Поділля» з дошкільним підрозділом Подільського району м. Києва, вул. Щекавицька, буд. 25 </t>
  </si>
  <si>
    <t>Присяжнюк М. О.</t>
  </si>
  <si>
    <t>Проведення капітального ремонту покрівлі школи І-ІІІ ступенів  № 190 Деснянського району міста Києва, вул. Шолом-Алейхема, 16-А</t>
  </si>
  <si>
    <t>Конопелько М. В.</t>
  </si>
  <si>
    <t>Семенова К. І.</t>
  </si>
  <si>
    <t>Проведення капітального ремонту захисних споруд цивільного захисту (укриттів) за адресою: м. Київ, Повітрофлотський проспект, 14/17, ж/б</t>
  </si>
  <si>
    <t xml:space="preserve">Проведення капітального ремонту захисних споруд цивільного захисту (укриттів) за адресою: м. Київ, вул. Вацлава Гавела, 34б, ж/б </t>
  </si>
  <si>
    <t xml:space="preserve">Проведення капітального ремонту захисних споруд цивільного захисту (укриттів) за адресою: Київ, вул. Олекси Тихого, 40/16, ж/б </t>
  </si>
  <si>
    <t>Департаменту культури виконавчого органу Київської міської ради (Київської міської державної адміністрації)</t>
  </si>
  <si>
    <t>Будівництво артезіанської свердловини малої продуктивності на проспекті Любомира Гузара, 8-А у Солом’янському районі м. Києва</t>
  </si>
  <si>
    <t>Федоренко Ю. С.</t>
  </si>
  <si>
    <t>Проведення капітального ремонту (проведення робіт з підготовки до опалювального сезону та здійснення заходів з енергозбереження) фасадів житлового будинку за адресою: м. Київ, вулиця Миропільська, 37</t>
  </si>
  <si>
    <t>Овраменко О. В.</t>
  </si>
  <si>
    <t>Ар'єва Я. В.</t>
  </si>
  <si>
    <t>Здійснення капітального ремонту електричних мереж/електрощитових (підготовка об’єктів до опалювального сезону та заходи з енергозбереження) за адресою: місто Київ, проспект Маршала Рокоссовського, будинок 4</t>
  </si>
  <si>
    <t>Здійснення капітального ремонту електричних мереж/електрощитових (підготовка об’єктів до опалювального сезону та заходи з енергозбереження) за адресою: місто Київ, вулиця Левка Лук’яненка, будинок 19</t>
  </si>
  <si>
    <t>Вітренко А. О.</t>
  </si>
  <si>
    <t>Вітренка А. О.</t>
  </si>
  <si>
    <t>Департамент охорони здоров'я виконавчого органу Київської міської ради (Київської міської державної адміністрації)</t>
  </si>
  <si>
    <t>Пашинна Л. В.</t>
  </si>
  <si>
    <t>Закупівля медичного обладнання для комунального некомерційного підприємства  «Київська міська клінічна  лікарня № 1» виконавчого органу  Київської міської ради (Київської міської державної адміністрації)</t>
  </si>
  <si>
    <t>Бурдукова В. В.</t>
  </si>
  <si>
    <t>Андронов В. Є.</t>
  </si>
  <si>
    <t>Встановлення систем безперебійного живлення, аварійного освітлення укриттів та евакуаційних виходів для середньої загальноосвітньої школи І-ІІІ ступенів № 4 м. Києва вул. С. Стальського, 26-А</t>
  </si>
  <si>
    <t>10/67</t>
  </si>
  <si>
    <t>Департамент освіти і науки виконавчого органу Київської міської ради (Київської міської державної адміністрації)</t>
  </si>
  <si>
    <t>Придбання обладнання в технічно-інженерні лабораторії та відеокамер для Київського палацу дітей та юнацтва</t>
  </si>
  <si>
    <t>Андрусишин В. Й.</t>
  </si>
  <si>
    <t>Баленко І. М.</t>
  </si>
  <si>
    <t>Бойченко П. І.</t>
  </si>
  <si>
    <t>Габібуллаєва Д. Т.</t>
  </si>
  <si>
    <t>Ємець Л. О.</t>
  </si>
  <si>
    <t>Задерейко А. І.</t>
  </si>
  <si>
    <t>Криворучко Т. Г.</t>
  </si>
  <si>
    <t>Левченко О. А.</t>
  </si>
  <si>
    <t>Окопний О. Ю.</t>
  </si>
  <si>
    <t>Пастухова Н. Ю.</t>
  </si>
  <si>
    <t>Погребиський О. І.</t>
  </si>
  <si>
    <t>Порайко А. М.</t>
  </si>
  <si>
    <t>Порошенко М. А.</t>
  </si>
  <si>
    <t>Сторожук В. П.</t>
  </si>
  <si>
    <t>Супрун О. С.</t>
  </si>
  <si>
    <t>Таран С. В.</t>
  </si>
  <si>
    <t>Тимченко О. С.</t>
  </si>
  <si>
    <t>Турець В. В.</t>
  </si>
  <si>
    <t>Усов К. Г.</t>
  </si>
  <si>
    <t>Ясинський Г. І.</t>
  </si>
  <si>
    <t>Хацевич І. М.</t>
  </si>
  <si>
    <t>Коваленко Г. М.</t>
  </si>
  <si>
    <t>Кононенко В. І.</t>
  </si>
  <si>
    <t>Проведення капітального ремонту приміщень (у тому числі проєктні роботи) комунального некомерційного підприємства "Олександрівська клінічна лікарня м. Києва" виконавчого органу  Київської міської ради (Київської міської державної адміністрації) під створення відділення протезування та фізичної реабілітації, з метою надання медичної допомоги постраждалим від російської агресії</t>
  </si>
  <si>
    <t>Свириденко Г. В.</t>
  </si>
  <si>
    <t xml:space="preserve">Проведення ремонтних робіт (заміна вікон) у школі І-ІІІ ступенів № 232 Оболонського району м. Києва за адресою: вул. Йорданська, буд. 4-Г, м.Києва </t>
  </si>
  <si>
    <t>Департамент соціальної політики виконавчого органу Київської міської ради (Київської міської державної адміністрації)</t>
  </si>
  <si>
    <t>32</t>
  </si>
  <si>
    <t xml:space="preserve">Проведення капітального ремонту (проведення робіт з підготовки до опалювального сезону та здійснення заходів з енергозбереження) фасадів навчально-виховного комплексу Монтессорі з поглибленим вивченням англійської мови (дошкільний навчальний заклад – школа І ступеня) у м. Києві на вул. Ентузіастів, буд. 1/5 </t>
  </si>
  <si>
    <t>44</t>
  </si>
  <si>
    <t xml:space="preserve">Проведення капітального ремонту найпростіших укриттів та захисних споруд цивільного захисту для закладу фахової передвищої освіти «Київський міський медичний коледж» за адресою: вулиця Братиславська, буд. 5, місто Київ </t>
  </si>
  <si>
    <t>102</t>
  </si>
  <si>
    <t xml:space="preserve">Закупівля спеціалізованого вантажного автомобіля на базі шасі Ford Transit в кількості одна одиниця комунальній корпорації «Київавтодор» для комунального підприємства «Шляхово-експлуатаційне управління по ремонту та утриманню автомобільних шляхів та споруд на них Голосіївського району» м. Києва </t>
  </si>
  <si>
    <t>Проведення капітального ремонту покрівлі дошкільного навчального закладу (ясла-садок) № 678 Дарницького району міста Києва за адресою:
 вул. Волго-Донська, 77, місто Київ</t>
  </si>
  <si>
    <t>Проведення капітального ремонту покрівлі спеціалізованої загальноосвітньої школи І-ІІІ ступенів з поглибленим вивченням української мови та літератури
 № 127 Дарницького району міста Києва за адресою: вул. Ялтинська, 13, місто Київ</t>
  </si>
  <si>
    <t xml:space="preserve">Проведення капітального ремонту покрівель дошкільного навчального закладу 
№ 404 у м. Києві на вул. Ентузіастів, буд. 35/2 </t>
  </si>
  <si>
    <t xml:space="preserve">Встановлення систем безперебійного живлення, аварійного освітлення укриттів та евакуаційних виходів для закладу дошкільної освіти № 433 «Дивосвіт»,  
вул. П. Запорожця, 8-А, міста Києва </t>
  </si>
  <si>
    <t xml:space="preserve">Встановлення систем безперебійного живлення, аварійного освітлення укриттів та евакуаційних виходів для закладу дошкільної освіти № 473,  
вул. П. Запорожця, 13-А, міста Києва </t>
  </si>
  <si>
    <t xml:space="preserve">Встановлення систем безперебійного живлення, аварійного освітлення укриттів та евакуаційних виходів для закладу дошкільної освіти № 655,  
вул. О. Дашкевича, 4-В, міста Києва </t>
  </si>
  <si>
    <t>Проведення капітального ремонту покрівлі (підготовка об'єктів до опалювального сезону та заходи з енергозбереження) житлового будинку за адресою: 
вул. Прирічна, 17-Г м.Києва</t>
  </si>
  <si>
    <t>Проведення ремонтних робіт у Центрі у справах сім'ї та жінок "Родинний дім" Святошинського району м.Києва за адресою: вул. Кільцева дорога, 5-Б, 
міста Києва</t>
  </si>
  <si>
    <t>Проведенняя ремонтних робіт у Центрі у справах сім’ї та жінок «Родинний дім» Святошинського району м. Києва за адресою: вул. Кільцева дорога, 5-Б,
 міста Києва</t>
  </si>
  <si>
    <t xml:space="preserve">Закупівля технічних засобів для організації навчання у спеціальній 
школі-інтернаті І-ІІІ ступенів № 15 міста Києва </t>
  </si>
  <si>
    <t>Проведення капітального ремонту їдальні Дитячо-юнацької спортивної школи 
№ 7 за адресою:  вул. Паркова дорога, 14, Труханів острів, м.Київ (спортивний комплекс)</t>
  </si>
  <si>
    <t xml:space="preserve">Реконструкція інженерного вводу житлового будинку комунальної форми власності із встановленням вузлів комерційного обліку теплової енергії разом з програмно-апаратною частиною диспетчеризації по вул. Любомира Гузара, 38-А у Солом'янському  район міста Києва </t>
  </si>
  <si>
    <t xml:space="preserve">Капітальний ремонт нежитлової будівлі» корпус  «1», «2» Технічного ліцею 
м. Києва вулиця Тампере, 9 (1 корпус), вулиця Тампере 10 (2 корпус) у Дніпровському районі м. Києва </t>
  </si>
  <si>
    <t xml:space="preserve">Проведення капітального ремонту інженерних мереж холодного водопостачання, гарячого водопостачання та каналізації (проведення робіт з підготовки до опалювального сезону та здійснення заходів з енергозбереження) за адресою: Бульвар Ігоря Шамо, 19 у Дніпровському районі м. Києва </t>
  </si>
  <si>
    <t>Здійснення капітального ремонту електричних мереж/електрощитових (підготовка об’єктів до опалювального сезону та заходи з енергозбереження) за адресою: місто Київ, проспект Маршала Рокоссовського, будинок 4-А</t>
  </si>
  <si>
    <t>Проведення аварійно-ремонтних робіт, а також закупівлі меблів, техніки та інвентарю для облаштування кімнати дружньої до опитування дітей для Центру у справах сім’ї та жінок «Родинний дім» за адресою: вулиця Кільцева дорога, 5-Б, міста Києва</t>
  </si>
  <si>
    <t>Білоцерковець Д. О.</t>
  </si>
  <si>
    <t>Кузьменко Є. А.</t>
  </si>
  <si>
    <t>Наконечний М. В.</t>
  </si>
  <si>
    <t>Царенко М. О.</t>
  </si>
  <si>
    <t>Шаповал А. А.</t>
  </si>
  <si>
    <t>Проведення робіт по об'єкту:  "Капітальний ремонт фасаду спеціалізованої школи І-ІІІ ступенів № 234 м. Києва з поглибленим вивченням економіки і права Дніпровського району м.Києва" (м. Київ, вул. Райдужна, 12)</t>
  </si>
  <si>
    <t>Проведення робіт по заміні дверей та вікон за адресою: вул. Ревуцького, 
буд. 4, м. Київ</t>
  </si>
  <si>
    <t xml:space="preserve">Проведення робіт з благоустрою дитячого майданчика за адресою:                                            вул. Петра Григоренка, буд.1/7, м. Київ    </t>
  </si>
  <si>
    <t>Придбання спортивного інвентарю для закладів освіти та позашкільних закладів</t>
  </si>
  <si>
    <t>Придбання інтерактивної панелі (мультиборду), розкладних стільців, зарядних станцій «Портативна електростанція» для спеціалізованої школи I-III ступенів з поглибленим вивченням англійської мови №85 міста Києва, яка розташована за адресою: місто Київ, проспект Голосіївський, 36</t>
  </si>
  <si>
    <t>Придбання  інтерактивної панелі (мультиборду), крісел-груш, зарядні станції «Портативна електростанція» для спеціалізованої школи I-III ступенів з поглибленим вивченням французької мови №269 міста Києва, яка розташована за адресою: місто Київ, проспект Академіка Глушкова, 17А</t>
  </si>
  <si>
    <t>Придбання ноутбука, телевізора, джерела безперебійного живлення, інтерактивної панелі (мультиборду), крісел-груш, розкладних стільців, зарядні станції «Портативна електростанція» для школи II-Ш ступенів №319 імені Валерія Лобановського міста Києва, яка розташована за адресою: місто Київ, проспект Валерія Лобановського, 146-148</t>
  </si>
  <si>
    <t>Ковалевська Л. О.</t>
  </si>
  <si>
    <t>Реконструкція нежитлових будівель літ. "А-ІІ", "Б", "В", "Г" комплексної дитячо-юнацької спортивної школи № 15 за адресою: вул. Ягідна, 2 у Голосіївському районі м.Києва</t>
  </si>
  <si>
    <t>Виконано</t>
  </si>
  <si>
    <t>70</t>
  </si>
  <si>
    <t xml:space="preserve">Протокол пленарного  засідання </t>
  </si>
  <si>
    <t>Придбання обладнання для школи І-ІІІ ступенів № 190 Деснянського району міста Києва, вул. Шолом-Алейхема, 16-А</t>
  </si>
  <si>
    <t>Проведення капітального ремонту по заміні вікон у  школі І-ІІІ ступенів № 276  Деснянського району міста Києва</t>
  </si>
  <si>
    <t xml:space="preserve">Встановлення систем безперебійного живлення, аварійного освітлення укриттів та евакуаційних виходів для закладу дошкільної освіти № 381,
 вул. С. Стальського, 10-А, міста Києва </t>
  </si>
  <si>
    <t>Встановлення систем безперебійного живлення, аварійного освітлення укриттів та евакуаційних виходів для спеціалізованої школи І-ІІІ ступенів № 98 м. Києва з поглибленим вивченням англійської мови (початкова школа), 
 вул. Микитенка, 11-Б</t>
  </si>
  <si>
    <t>Встановлення систем безперебійного живлення, аварійного освітлення укриттів та евакуаційних виходів для спеціалізованої школи І-ІІІ ступенів № 98 м. Києва з поглибленим вивченням англійської мови (старша школа), вул. Микитенка, 7</t>
  </si>
  <si>
    <t>Встановлення систем безперебійного живлення, аварійного освітлення укриттів та евакуаційних виходів для середньої загальноосвітньої школи І-ІІІ ступенів  
№ 158  м. Києва, вул. С. Стальського, 12</t>
  </si>
  <si>
    <t xml:space="preserve">Закупівля та монтування ударопоглинального покриття на 830 кв.м. стадіону «ТЕМП» за адресою: вул. Авіаконструкторська, 10-А, міста Києва </t>
  </si>
  <si>
    <t>Придбання меблів для найпростіших укриттів закладів освіти Шевченківського району міста Києва</t>
  </si>
  <si>
    <t>Виконання ремонтно-реставраційних робіт на об’єкті «Реставрація Покровської церкви та дзвіниці (Пам`ятка національного значення. Постанова Ради Міністрів УРСР від 24.08.1963 № 970 охоронний № 23) по вул. Покровська, 7 у Подільському районі 
м. Києва»</t>
  </si>
  <si>
    <t>Придбання  інтерактивної панелі (мультиборду), джерела безперебійного живлення, багатофункціонального пристрою (принтер-копі-сканер, лазерний для кольорового друку), крісло-груша, зарядна станція «Портативна електростанція» для спеціалізованої школи I-III ступенів №286 міста Києва, яка розташована за адресою: місто Київ, 
вул. Заболотного, 6-А</t>
  </si>
  <si>
    <t xml:space="preserve">Проведення робіт по заміні дверей та вікон за адресою:                                            
вул. Петра Григоренка, буд.1/7, м. Київ                                                                                                </t>
  </si>
  <si>
    <t>Проведення робіт по заміні дверей та вікон за адресою: вул. Петра Григоренка, буд.1, 
м. Київ</t>
  </si>
  <si>
    <t>Проведення робіт із благоустрою (створення дитячого майданчика) за адресою:
 вул. Здолбунівська, 9, місто Київ</t>
  </si>
  <si>
    <t>Проведення робіт  по заміні вікон у місцях загального користування  за адресою:
 вул. Ревуцького, 11-А, місто Київ</t>
  </si>
  <si>
    <t>Проведення робіт  по заміні вікон у місцях загального користування  за адресою:
 вул. Урлівська, 17, місто Київ</t>
  </si>
  <si>
    <t xml:space="preserve">Проведення реконструкції з добудовою спеціалізованої школи І-ІІІ ступенів № 23 з поглибленим вивченням англійської мови Деснянського району міста Києва на 
вул. Путивльській, 35 </t>
  </si>
  <si>
    <t xml:space="preserve">Проведення капітального ремонту найпростіших укриттів та захисних споруд  цивільного захисту у спеціалізованому дошкільному навчальному закладу  (дитячий садок) № 569 Деснянського району міста Києва, вул. Миколи Матеюка, 15-А </t>
  </si>
  <si>
    <t xml:space="preserve">Проведення капітального ремонту (проведення робіт з підготовки до опалювального сезону та здійснення заходів з енергозбереження) фасадів середньої загальноосвітньої школи І-ІІІ ступенів № 258 м. Києва, вул. Міста Шалетт, буд. 1-А </t>
  </si>
  <si>
    <t xml:space="preserve">Проведення капітального ремонту інженерних мереж холодного водопостачання та каналізації (проведення робіт з підготовки до опалювального сезону та здійснення заходів з енергозбереження) за адресою: Русанівська набережна, 12 у Дніпровському районі
 м. Києва       </t>
  </si>
  <si>
    <t>Проведення капітального ремонту (проведення робіт з підготовки до опалювального сезону та здійснення заходів з енергозбереження) покрівлі та зовнішніх стін ліфтової шахти житлового будинку за адресою: м. Київ, бульвар Дарницький, 3</t>
  </si>
  <si>
    <t>Проведення капітального ремонту (проведення робіт з підготовки до опалювального сезону та здійснення заходів з енергозбереження) фасадів навчально-виховного комплексу «Домінанта» (дошкільний навчальний заклад-спеціалізована школа І ступеня-суспільно-гуманітарна гімназія-спеціалізована школа № 204 з поглибленим вивченням фізичної культури), м. Київ, вулиця Юності, 3</t>
  </si>
  <si>
    <t>Проведення робіт по об'єкту: "Розробка проєкту та проведення у майбутньому капітального ремонту спортивного стадіону" спеціалізованої школи І-ІІІ ступенів № 234 м. Києва з поглибленим вивченням економіки і права Дніпровського району 
м. Києва (м. Київ, вул. Райдужна, 12)</t>
  </si>
  <si>
    <t xml:space="preserve">Здійснення капітального ремонту фасаду загальноосвітнього навчального закладу 
І ступеня «Школа - дитячий садок «Родзинка» з поглибленим вивченням іноземної мови» Подільського району м.Києва, вулиця Межова, 23-А </t>
  </si>
  <si>
    <t>Здійснення ремонтних робіт електромереж/елетрощитових за адресою: м. Київ, 
вул. Волоська, буд. 18/17</t>
  </si>
  <si>
    <t>Здійснення ремонтних робіт електромереж/елетрощитових за адресою: м. Київ, 
вул. Костянтинівська, буд. 4</t>
  </si>
  <si>
    <t>148</t>
  </si>
  <si>
    <t>Брагінський В. В.</t>
  </si>
  <si>
    <t>160</t>
  </si>
  <si>
    <t>Зубрицька О. М.</t>
  </si>
  <si>
    <t>Придбання інтерактивних комплексів, що складаються з проєктора, інтерактивної дошки, персонального комп’ютера та електронних освітніх ресурсів для таких закладів освіти:
- Середня загальноосвітня школа № 35 Святошинського району м. Києва, розташована за адресою: м. Київ, вул. Гната Юри,10-Б, – у кількості 1 шт.;
- Середня загальноосвітня школа № 83 Святошинського району м. Києва, розташована за адресою: м. Київ, вул. Героїв Космосу, 3, – у кількості  1 шт.;
- Середня загальноосвітня школа № 205 Святошинського району м. Києва, розташована за адресою: м. Київ, просп. Леся Курбаса, 10-Д, – у кількості 1 шт.;
- Середня загальноосвітня школа № 215 Святошинського району м. Києва, розташована за адресою: м. Київ, вул. Жмеринська, 20, – у кількості 1 шт.;
- Середня загальноосвітня школа № 235 ім. В’ячеслава Чорновола Святошинського району м. Києва, розташована за адресою: м. Київ, вул. Кільцева дорога, 1-Б, – у кількості 1 шт.;
- Середня загальноосвітня школа № 281 Святошинського району м. Києва, розташована за адресою: м. Київ, бульв. Кольцова, 7-Б, – у кількості 1 шт.;
- Спеціалізована школа № 196 Святошинського району м. Києва, розташована за адресою: м. Київ, вул. Зодчих, 22, – у кількості 1 шт.;
- Середня загальноосвітня школа № 13 ім. І. Хитриченка Святошинського району м. Києва, розташована за адресою: м. Київ, вул. Василя Доманицького, 3, – у кількості 1 шт.;
- Школа І-ІІІ ступенів № 206 ім. Леся Курбаса Святошинського району м. Києва, розташована за адресою: м. Київ, просп. Леся Курбаса, 9-А, – у кількості 1 шт.</t>
  </si>
  <si>
    <t>163</t>
  </si>
  <si>
    <t>Лимар Ю. В.</t>
  </si>
  <si>
    <t>Кравець В. А.</t>
  </si>
  <si>
    <t>Мамоян С. Ч.</t>
  </si>
  <si>
    <t>Васильчук В. В.</t>
  </si>
  <si>
    <t>Придбання лавок, медичних аптечок та вогнегасників в укриття дошкільних навчальних закладів Дніпровського району міста Києва</t>
  </si>
  <si>
    <t>Придбання лавок, медичних аптечок та вогнегасників в укриття закладів загальної середньої освіти Дніпровського району міста Києва</t>
  </si>
  <si>
    <t>Придбання лавок, медичних аптечок та вогнегасників в укриття, які знаходяться в житлових будинках Дніпровського району міста Києва</t>
  </si>
  <si>
    <t>Проведення капітального ремонту найпростіших укриттів та захисних споруд цивільного захисту в спеціалізованій загальноосвітній школі І-ІІІ ступенів № 316 з поглибленим вивченням української мови Дарницького району м. Києва за адресою: проспект Миколи Бажана, 32-А</t>
  </si>
  <si>
    <t>Придбання джерела безперебійного живлення, яке інтергується в систему електропостачання (придбання, установка, монтаж) для Святошинського районного в місті Києві центру соціальних служб</t>
  </si>
  <si>
    <t>Богатов К. В.</t>
  </si>
  <si>
    <t xml:space="preserve">Проведення капітального ремонту електромереж/електрощитових в будинку за адресою: м. Київ, вул. Полкова, 72 (під'їзд № 1) </t>
  </si>
  <si>
    <t>Проведення капітального ремонту інженерних мереж ХВП, ГВП в підвальному приміщенні будинку за адресою: м. Київ, проспект Правди, 37-Б</t>
  </si>
  <si>
    <t>Проведення капітального ремонту пасажирського ліфта в будинку за адресою: м. Київ,  проспект Георгія Гонгадзе, 3, під'їзд 1</t>
  </si>
  <si>
    <t>Проведення капітального ремонту пасажирського ліфта в будинку за адресою: м. Київ,  провулок Межовий, 3, під'їзд 2</t>
  </si>
  <si>
    <t>Проведення капітального ремонту пасажирського ліфта в будинку за адресою: м. Київ, вулиця Івана Виговського, 24, під'їзд 1</t>
  </si>
  <si>
    <t>Проведення капітального ремонту інженерних мереж ХВП, ГВП, каналізації за адресою: м. Київ, проспект Правди, 62-А</t>
  </si>
  <si>
    <t>Проведення ремонту покрівлі за адресою: м. Київ, вулиця Світлицького, 28-в</t>
  </si>
  <si>
    <t>Проведення капітального ремонту  найпростіших укриттів та захисних споруд цивільного захисту в дошкільному навчальному закладі (яслах-садку) комбінованого типу № 800 Дарницького району м. Києва, за адресою: вул. Тростянецька, 3-А</t>
  </si>
  <si>
    <t>Уласик Ю. О.</t>
  </si>
  <si>
    <t>Проведення ремонту приміщень головного корпусу КНП "Київський міський центр крові" (приміщення 3-го поверху №: 5-8, 36-41, 43, 52) по вул. Максима Берлинського, 12</t>
  </si>
  <si>
    <t>Маленко Г. С.</t>
  </si>
  <si>
    <t>Кулеба Є. А.</t>
  </si>
  <si>
    <t>Зантарая Г. М.</t>
  </si>
  <si>
    <t>Трубіцин В. С.</t>
  </si>
  <si>
    <t>Зубко Ю. Г.</t>
  </si>
  <si>
    <t xml:space="preserve">Інформація щодо переданих бюджетних призначень іншим головним розпорядникам бюджетних коштів за їх погодженням по Програмі вирішення депутатами Київської міської ради соціально-економічних проблем,                                                                                                                                                                                   виконання передвиборних програм та доручень виборців на 2021-2025 роки за 9 місяців 2023 року                                                                                          </t>
  </si>
  <si>
    <t>Проведення робіт по об’єкту «Капітальний  ремонт найпростіших укриттів  та захисних споруд цивільного захисту за адресою: місто Київ, просп. Воскресенський, 48-Б»</t>
  </si>
  <si>
    <t xml:space="preserve">Проведення робіт по об’єкту «Капітальний  ремонт найпростіших укриттів  та захисних споруд цивільного захисту за адресою: місто Київ, просп. Воскресенський, 50-Б»
</t>
  </si>
  <si>
    <t>Проведення робіт по об’єкту «Капітальний  ремонт найпростіших укриттів  та захисних споруд цивільного захисту за адресою: місто Київ, просп. Воскресенський, 50»</t>
  </si>
  <si>
    <t>Проведення робіт по об’єкту «Капітальний  ремонт найпростіших укриттів  та захисних споруд цивільного захисту за адресою: місто Київ, вул. М.Кибальчича, 9»</t>
  </si>
  <si>
    <t>Проведення робіт по об’єкту «Капітальний  ремонт найпростіших укриттів  та захисних споруд цивільного захисту за адресою: місто Київ, вул. М.Кибальчича, 7-Б»</t>
  </si>
  <si>
    <t>Проведення робіт по об’єкту «Капітальний  ремонт найпростіших укриттів  та захисних споруд цивільного захисту за адресою: вул. М.Кибальчича, 7-А»</t>
  </si>
  <si>
    <t>Капітальний ремонт захисної споруди цивільного захисту (укриття) в тому числі проєктування в середній загальноосвітній школі І-ІІІ ступенів № 158 Дніпровського району м. Києва, вул. Сулеймана Стальського, 12</t>
  </si>
  <si>
    <t>16/73</t>
  </si>
  <si>
    <t>Проведення робіт з капітального ремонту фасаду  житлового будинку за адресою: 
вул. Ревуцького,19/1, місто Київ</t>
  </si>
  <si>
    <t>Проведення капітального ремонту найпростіших укриттів та захисних споруд цивільного захисту в дошкільних навчальних закладах, а саме:
- Дошкільний навчальний заклад (ясла-садок) № 500 «Абетка» Дарницького
району м. Києва на вул. Мишуги Олександра, 3–Б – у сумі  500 000,00 грн (п’ятсот тисяч гривень 00 копійок);
- Дошкільний навчальний заклад (ясла-садок) № 790 Дарницького району
 м. Києва на вул. Харченка Євгена, 20 – у сумі 500 000,00 грн (п’ятсот тисяч гривень 00 копійок);
- Дошкільний навчальний заклад (ясла-садок) № 791 Дарницького району м. Києва на
 вул. Вишняківській, 8–Б – у сумі 1 000 000,00 грн (один мільйон гривень 00 копійок).</t>
  </si>
  <si>
    <t>75</t>
  </si>
  <si>
    <t xml:space="preserve">Протокол пленарного засідання </t>
  </si>
  <si>
    <t xml:space="preserve">Проведення капітального ремонту найпростіших укриттів та захисних споруд цивільного захисту в ліцеї № 299 за адресою: вул. Левка Лук'яненка, 2-Б </t>
  </si>
  <si>
    <t xml:space="preserve">Встановлення систем безперебійного живлення, аварійного освітлення укриттів та евакуаційних виходів для закладу дошкільної освіти № 453, 
 просп. Воскресенський, 28-А, міста Києва </t>
  </si>
  <si>
    <t xml:space="preserve">Встановлення систем безперебійного живлення, аварійного освітлення укриттів та евакуаційних виходів для закладу дошкільної освіти № 481, 
 просп. Воскресенський, 8-А, міста Києва </t>
  </si>
  <si>
    <t>Встановлення систем безперебійного живлення, аварійного освітлення укриттів та евакуаційних виходів для спеціальної школи-інтернату № 26 м. Києва, 
просп. Воскресенський, 1</t>
  </si>
  <si>
    <t>Проведення капітального ремонту приміщень Комунального підприємства "Керуюча компанія з обслуговування житлового фонду Шевченківського району м. Києва"</t>
  </si>
  <si>
    <t>Проведення капітального ремонту захисних споруд цивільного захисту (укриття) за адресою: м. Київ, вул. Єреванська, 11 (Комунальний заклад «Театрально-видовищний заклад культури «Київський камерний театр «Дивний замок»)</t>
  </si>
  <si>
    <t xml:space="preserve">Зведення укриття для Святошинського дитячого будинку-інтернату за адресою: 
вулиця М. Котельникова, буд. 51, місто Київ </t>
  </si>
  <si>
    <t xml:space="preserve">Проєктні роботи на будівництво під'їздних шляхів до земельної ділянки, наданої для будівництва житлових будинків для забезпечення житлом учасників АТО та громадян, які перебувають на квартирному обліку, за адресою: вул. Жулянська, 5 у Голосіївському районі м. Києва </t>
  </si>
  <si>
    <t>Реконструкція інженерного вводу житлового будинку об’єднаня співвласників багатоквартирного будинку із встановленням вузлів комерційного обліку теплової енергії разом з програмно-апаратною частиною диспетчеризації по  вул. Миколи 
Голего, 12 у Солом'янському  район міста Києва</t>
  </si>
  <si>
    <t>Виконання ремонтно-реставраційних робіт на об’єкті «Пам’ятник князю Володимиру (пам’ятка монументального мистецтва національного значення, охоронний № 260009-Н, постанова Кабінету Міністрів України від 03.09.2009 № 928, за адресою:
 м. Київ, Подільський район, Володимирська гірка)» у сумі 
100 000,00 грн (сто тисяч гривень нуль копійок), у тому числі проектні роботи – 
100 000,00 грн (сто тисяч гривень нуль копійок)</t>
  </si>
  <si>
    <t>Придбання телевізора, ноутбуків, лав для сидіння, крісла-грушу, мати гімнастичні для гімназії №59 імені О.М. Бойченка міста Києва, яка розташована за адресою:
 вулиця Велика Китаївська, 85</t>
  </si>
  <si>
    <t>Капітальний ремонт найпростіших укриттів та захисних споруд цивільного захисту в дошкільному навчальному закладі (яслах-садку) № 21 Дарницького району м. Києва за адресою: вул. Гмирі Бориса, 2-Г</t>
  </si>
  <si>
    <t xml:space="preserve">Проведення капітального ремонту найпростіших укриттів та захисних споруд цивільного захисту в дошкільному навчальному закладі (яслах-садку) № 113 Дарницького району 
м. Києва на вул. Здолбунівська, 3-Б 
</t>
  </si>
  <si>
    <t xml:space="preserve">Проведення капітального ремонту найпростіших укриттів та захисних споруд цивільного захисту в дошкільному навчальному закладі (яслах-садку) комбінованого типу № 800  Дарницького району м. Києва на вул. Тростянецькій, 3-А </t>
  </si>
  <si>
    <t xml:space="preserve">Проведення капітального ремонту найпростіших укриттів та захисних споруд цивільного захисту в дошкільному навчальному закладі (яслах-садку) комбінованого типу № 138 Дарницького району м. Києва на вул. Ревуцького, 7-Б </t>
  </si>
  <si>
    <t>Проведення капітального ремонту покрівлі спеціалізованої школи І-ІІІ ступенів № 255 з поглибленим вивченням природничо-математичних предметів Дарницького району 
м. Києва, вулиця Вербицького Архітектора, 26-В</t>
  </si>
  <si>
    <t>Благоустрій території спеціалізованої школи І-ІІІ ступенів № 255 з поглибленим вивченням природничо-математичних предметів Дарницького району м. Києва, 
вулиця Вербицького Архітектора, 26-В</t>
  </si>
  <si>
    <t>Проведення капітального ремонту по заміні вікон у спеціалізованій школі І-ІІІ ступенів 
№ 277 з поглибленим вивченням англійської мови Деснянського району міста Києва, 
м. Київ, вул. Сержа Лифаря, 6</t>
  </si>
  <si>
    <t>Встановлення систем безперебійного живлення, аварійного освітлення укриттів та евакуаційних виходів для середньої загальноосвітньої школи І-ІІІ ступенів № 201
 м. Києва, бульв. Перова, 14-А</t>
  </si>
  <si>
    <t>Встановлення систем безперебійного живлення, аварійного освітлення укриттів та евакуаційних виходів для спеціалізованої школи-інтернату І-ІІ ступенів № 14
 м. Києва з поглибленим вивченням предметів художньо-естетичного циклу,
 просп. Воскресенський, 3</t>
  </si>
  <si>
    <t xml:space="preserve">Проведення капітального ремонту найпростіших укриттів та захисних споруд цивільного захисту в дошкільному навчальному закладі (ясла-садок) № 523 за адресою: м. Київ,
 вул. Йорданська, 8-Б 
</t>
  </si>
  <si>
    <t xml:space="preserve">Проведення капітального ремонту найпростіших укриттів та захисних споруд цивільного захисту в дошкільному навчальному закладі (ясла-садок) № 598 за адресою: м. Київ, 
вул. Автозаводська, 47 </t>
  </si>
  <si>
    <t>Облаштування "Класу безпеки" в кабінеті № 302 загальноосвітнього навчального закладу І-ІІІ ступенів Ліцей № 100 "Поділ"  Подільського району м. Києва за адресою:
 вул. Покровська,  4/6</t>
  </si>
  <si>
    <t xml:space="preserve">Проведення капітального ремонту покрівлі житлового будинку за адресою: м. Київ,
 вул. Івана Виговського, 24-В 
</t>
  </si>
  <si>
    <t xml:space="preserve">Проведення капітального ремонту покрівлі житлового будинку за адресою: м. Київ, 
вул. Івана Виговського, 2 </t>
  </si>
  <si>
    <t>Проведення ремонту електромереж/електрощитових за адресою: м. Київ, 
проспект Георгія Гонгадзе, 32-А</t>
  </si>
  <si>
    <t xml:space="preserve">Проведення поточних ремонтів укриттів в закладах дошкільної освіти, а саме:
- Заклад дошкільної освіти (ясла-садок) № 76 розташований за адресою: м.Київ, Солом'янський район, пр-т Повітрофлотський 16-А;
- Заклад дошкільної освіти № 191 розташований за адресою: м.Київ, Солом'янський район, б-р Чоколівський 15;
- Дошкільний навчальний заклад № 376 розташований за адресою: м.Київ, Солом'янський район, вул. Керченська 11-А;
- Заклад дошкільної освіти № 395 розташований за адресою: м.Київ, Солом'янський район, пр-т Любомира Гузара 30/28-А;
- Заклад дошкільної освіти № 398 розташований за адресою: м.Київ, Солом'янський район, пр-т Відрадний 14/45-А;
- Дошкільний навчальний заклад № 460 "Яблунька" розташований за адресою: м.Київ, Солом'янський район, вул. Левка Мацієвича 5;
- Заклад дошкільної освіти (ясла-садок) № 464 розташований за адресою: м.Київ, Солом'янський район, вул. Солом'янська 35-А;
- Заклад дошкільної освіти (ясла-садок) № 625 розташований за адресою: м.Київ, Солом'янський район, вул. Пироговського Олександра 6-А;
- Заклад дошкільної освіти № 692 розташований за адресою: м.Київ, Солом'янський район, вул. Златопільська 3-А;
- Заклад дошкільної освіти № 748 розташований за адресою: м.Київ, Солом'янський район, вул. Олексіївська 9.
</t>
  </si>
  <si>
    <t>Проведення комплексного ремонту укриття закладу дошкільної освіти (ясла-садок) комбінованого типу № 180 на вулиці Юрія Іллєнка, 28-А у Шевченківському районі 
м. Києва - у сумі 1 500 000,00 грн.                                                                
Проведення капітального ремонту найпростіших укриттів та захисних споруд цивільного захисту початкового спеціалізованого мистецького навчального закладу «Київська дитяча школа мистецтв № 5 імені Л. Ревуцького» на вулиці Борщагівській, 14 у Шевченківському районі міста Києва - у сумі 3 500 000,00</t>
  </si>
  <si>
    <t>Проведення ремонтних робіт (заміна вікон):
- спеціалізована школа І-ІІІ ступенів № 65 м. Києва з поглибленим вивченням іноземних мов, яка розташована за адресою: м. Київ, вул. Пантелеймона Куліша, буд. 5 - 
1 500 000,00 грн;
- дошкільний навчальний заклад № 616, який розташований за адресою:
 м. Київ, вул. Пантелеймона Куліша, буд. 9-А - 1 500 000,00 грн</t>
  </si>
  <si>
    <t>Для загальноосвітніх навчальних закладів І-ІІІ ступенів:
- «Спеціалізована школа № 118 «Всесвіт» з поглибленим вивченням європейських мов» Подільського району м. Києва – на ремонт вхідної групи учбового закладу у сумі
 400 000,00 грн;
- «Середня загальноосвітня школа № 93» Подільського району м. Києва – на ремонт огорожі у сумі 162 000,00 грн;
- «Середня загальноосвітня школа № 242» Подільського району м. Києва – на придбання програмного забезпечення та обладнання для школи у сумі 
96 000,00 грн;
- «Середня загальноосвітня школа № 243» Подільського району м. Києва – на придбання комп’ютерної техніки у сумі 160 000,00 грн;
- «Спеціалізована школа № 271 з поглибленим вивченням інформаційних технологій» Подільського району м. Києва – на придбання комп’ютерної та оргтехніки для школи у сумі 90 000,00 грн;
- «Спеціалізована школа № 3 з поглибленим вивченням інформаційних технологій» Подільського району м. Києва – на придбання принтера, ноутбуків та захисної сітки для спортивної зали у сумі 92 000,00 грн.</t>
  </si>
  <si>
    <t xml:space="preserve">Проведення капітального ремонту покрівлі спеціальної школи № 5
 ім. Я.П.Батюка м.Києва, вулиця Вишгородська, 35 </t>
  </si>
  <si>
    <t xml:space="preserve">Здійснення капітального ремонту покрівлі спеціалізованої школи-дитячого садка
 І ступеня «Дивоцвіт» Подільського району м. Києва,
 проспект Правди, буд. 64-Б </t>
  </si>
  <si>
    <t xml:space="preserve">Здійснення поточного ремонту ліфта за адресою: м. Київ, вул.Турівська, буд.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</si>
</sst>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b/>
      <sz val="13"/>
      <color theme="1"/>
      <name val="Times New Roman"/>
      <family val="1"/>
      <charset val="204"/>
    </font>
    <font>
      <b/>
      <sz val="8"/>
      <color theme="1"/>
      <name val="Times New Roman"/>
      <family val="1"/>
      <charset val="204"/>
    </font>
    <font>
      <sz val="12"/>
      <name val="Times New Roman"/>
      <family val="1"/>
      <charset val="204"/>
    </font>
    <font>
      <b/>
      <sz val="12"/>
      <name val="Times New Roman"/>
      <family val="1"/>
      <charset val="204"/>
    </font>
    <font>
      <sz val="9"/>
      <name val="Times New Roman"/>
      <family val="1"/>
      <charset val="204"/>
    </font>
    <font>
      <sz val="11"/>
      <name val="Times New Roman"/>
      <family val="1"/>
      <charset val="204"/>
    </font>
    <font>
      <b/>
      <sz val="1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6">
    <xf numFmtId="0" fontId="0" fillId="0" borderId="0" xfId="0"/>
    <xf numFmtId="0" fontId="1" fillId="0" borderId="0" xfId="0" applyFont="1" applyBorder="1"/>
    <xf numFmtId="0" fontId="1" fillId="0" borderId="5"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right" wrapText="1"/>
    </xf>
    <xf numFmtId="0" fontId="1" fillId="0" borderId="0" xfId="0" applyFont="1"/>
    <xf numFmtId="0" fontId="3" fillId="0" borderId="0" xfId="0" applyFont="1"/>
    <xf numFmtId="4" fontId="1" fillId="0" borderId="0" xfId="0" applyNumberFormat="1" applyFont="1"/>
    <xf numFmtId="0" fontId="4" fillId="0" borderId="1" xfId="0" applyFont="1" applyBorder="1" applyAlignment="1">
      <alignment horizontal="center" vertical="center" wrapText="1"/>
    </xf>
    <xf numFmtId="4" fontId="1" fillId="0" borderId="0" xfId="0" applyNumberFormat="1" applyFont="1" applyBorder="1"/>
    <xf numFmtId="4" fontId="1" fillId="0" borderId="0" xfId="0" applyNumberFormat="1" applyFont="1" applyBorder="1" applyAlignment="1">
      <alignment horizontal="center" vertical="center"/>
    </xf>
    <xf numFmtId="0" fontId="1" fillId="0" borderId="0" xfId="0" applyFont="1" applyBorder="1" applyAlignment="1">
      <alignment wrapText="1"/>
    </xf>
    <xf numFmtId="0" fontId="3" fillId="0" borderId="0" xfId="0" applyFont="1" applyBorder="1"/>
    <xf numFmtId="0" fontId="7" fillId="2" borderId="1" xfId="0" applyFont="1" applyFill="1" applyBorder="1" applyAlignment="1">
      <alignment horizontal="center" vertical="center"/>
    </xf>
    <xf numFmtId="4" fontId="9" fillId="2" borderId="1" xfId="0" applyNumberFormat="1" applyFont="1" applyFill="1" applyBorder="1" applyAlignment="1">
      <alignment wrapText="1"/>
    </xf>
    <xf numFmtId="4" fontId="9" fillId="2" borderId="1" xfId="0" applyNumberFormat="1" applyFont="1" applyFill="1" applyBorder="1" applyAlignment="1">
      <alignment vertical="top" wrapText="1"/>
    </xf>
    <xf numFmtId="0" fontId="1" fillId="2" borderId="0" xfId="0" applyFont="1" applyFill="1"/>
    <xf numFmtId="0" fontId="7" fillId="2" borderId="6" xfId="0" applyFont="1" applyFill="1" applyBorder="1"/>
    <xf numFmtId="4" fontId="7" fillId="2" borderId="2" xfId="0" applyNumberFormat="1" applyFont="1" applyFill="1" applyBorder="1"/>
    <xf numFmtId="49" fontId="9" fillId="2" borderId="1" xfId="0" applyNumberFormat="1" applyFont="1" applyFill="1" applyBorder="1" applyAlignment="1">
      <alignment horizontal="left" wrapText="1"/>
    </xf>
    <xf numFmtId="0" fontId="1" fillId="0" borderId="0" xfId="0" applyFont="1" applyAlignment="1">
      <alignment horizontal="left"/>
    </xf>
    <xf numFmtId="4" fontId="9" fillId="2" borderId="1" xfId="0" applyNumberFormat="1" applyFont="1" applyFill="1" applyBorder="1" applyAlignment="1">
      <alignment horizontal="left" vertical="top" wrapText="1"/>
    </xf>
    <xf numFmtId="0" fontId="10" fillId="2" borderId="1" xfId="0"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4" fontId="11" fillId="2" borderId="1" xfId="0" applyNumberFormat="1" applyFont="1" applyFill="1" applyBorder="1" applyAlignment="1">
      <alignment horizontal="center" vertical="center" wrapText="1"/>
    </xf>
    <xf numFmtId="0" fontId="8" fillId="2" borderId="7" xfId="0" applyFont="1" applyFill="1" applyBorder="1" applyAlignment="1">
      <alignment horizontal="left" vertical="center" wrapText="1"/>
    </xf>
    <xf numFmtId="0" fontId="8" fillId="2" borderId="6" xfId="0" applyFont="1" applyFill="1" applyBorder="1" applyAlignment="1">
      <alignment horizontal="left" vertical="center" wrapText="1"/>
    </xf>
    <xf numFmtId="4" fontId="10" fillId="2" borderId="1" xfId="0" applyNumberFormat="1" applyFont="1" applyFill="1" applyBorder="1" applyAlignment="1">
      <alignment horizontal="left" vertical="center" wrapText="1"/>
    </xf>
    <xf numFmtId="0" fontId="10" fillId="2" borderId="1" xfId="0" applyFont="1" applyFill="1" applyBorder="1" applyAlignment="1">
      <alignment horizontal="center" vertical="center"/>
    </xf>
    <xf numFmtId="14" fontId="10" fillId="2" borderId="1" xfId="0" applyNumberFormat="1" applyFont="1" applyFill="1" applyBorder="1" applyAlignment="1">
      <alignment horizontal="left" vertical="center" wrapText="1"/>
    </xf>
    <xf numFmtId="0" fontId="10" fillId="2" borderId="7" xfId="0" applyFont="1" applyFill="1" applyBorder="1" applyAlignment="1">
      <alignment horizontal="center" vertical="center" wrapText="1"/>
    </xf>
    <xf numFmtId="14" fontId="10" fillId="2"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4" fontId="11" fillId="2" borderId="1" xfId="0" applyNumberFormat="1" applyFont="1" applyFill="1" applyBorder="1"/>
    <xf numFmtId="0" fontId="12" fillId="0" borderId="0" xfId="0" applyFont="1"/>
    <xf numFmtId="4" fontId="8" fillId="2" borderId="6" xfId="0" applyNumberFormat="1" applyFont="1" applyFill="1" applyBorder="1" applyAlignment="1">
      <alignment horizontal="center" vertical="center" wrapText="1"/>
    </xf>
    <xf numFmtId="0" fontId="10" fillId="2" borderId="1" xfId="0" applyFont="1" applyFill="1" applyBorder="1" applyAlignment="1">
      <alignment vertical="top"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top" wrapText="1"/>
    </xf>
    <xf numFmtId="0" fontId="10" fillId="2" borderId="0" xfId="0" applyFont="1" applyFill="1" applyAlignment="1">
      <alignment wrapText="1"/>
    </xf>
    <xf numFmtId="4" fontId="10" fillId="2" borderId="1"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wrapText="1"/>
    </xf>
    <xf numFmtId="0" fontId="1" fillId="2" borderId="0" xfId="0" applyFont="1" applyFill="1" applyBorder="1"/>
    <xf numFmtId="4" fontId="1" fillId="2" borderId="0" xfId="0" applyNumberFormat="1" applyFont="1" applyFill="1" applyBorder="1" applyAlignment="1">
      <alignment horizontal="center" vertical="center"/>
    </xf>
    <xf numFmtId="0" fontId="1" fillId="2" borderId="0" xfId="0" applyFont="1" applyFill="1" applyBorder="1" applyAlignment="1">
      <alignment wrapText="1"/>
    </xf>
    <xf numFmtId="0" fontId="3" fillId="2" borderId="0" xfId="0" applyFont="1" applyFill="1" applyBorder="1"/>
    <xf numFmtId="4" fontId="1" fillId="2" borderId="0" xfId="0" applyNumberFormat="1" applyFont="1" applyFill="1" applyBorder="1"/>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7" xfId="0" applyFont="1" applyFill="1" applyBorder="1" applyAlignment="1">
      <alignment horizontal="center"/>
    </xf>
    <xf numFmtId="0" fontId="8" fillId="2" borderId="6" xfId="0" applyFont="1" applyFill="1" applyBorder="1" applyAlignment="1">
      <alignment horizontal="center"/>
    </xf>
    <xf numFmtId="0" fontId="8" fillId="2" borderId="2" xfId="0" applyFont="1" applyFill="1" applyBorder="1" applyAlignment="1">
      <alignment horizontal="center"/>
    </xf>
    <xf numFmtId="0" fontId="11" fillId="2" borderId="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2" xfId="0" applyFont="1" applyFill="1" applyBorder="1" applyAlignment="1">
      <alignment horizontal="left" vertical="center" wrapText="1"/>
    </xf>
    <xf numFmtId="4" fontId="8" fillId="2" borderId="6" xfId="0" applyNumberFormat="1"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 fontId="4" fillId="0" borderId="3" xfId="0" applyNumberFormat="1" applyFont="1" applyBorder="1" applyAlignment="1">
      <alignment horizontal="center" vertical="center"/>
    </xf>
    <xf numFmtId="4" fontId="4" fillId="0" borderId="4" xfId="0" applyNumberFormat="1" applyFont="1" applyBorder="1" applyAlignment="1">
      <alignment horizontal="center" vertical="center"/>
    </xf>
    <xf numFmtId="0" fontId="5" fillId="0" borderId="0" xfId="0" applyFont="1" applyBorder="1" applyAlignment="1">
      <alignment horizontal="center" wrapText="1"/>
    </xf>
    <xf numFmtId="0" fontId="3" fillId="0" borderId="0" xfId="0" applyFont="1" applyBorder="1" applyAlignment="1">
      <alignment horizontal="center" wrapText="1"/>
    </xf>
    <xf numFmtId="0" fontId="3" fillId="0" borderId="5" xfId="0" applyFont="1" applyBorder="1" applyAlignment="1">
      <alignment horizontal="right"/>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2" borderId="7"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2" xfId="0" applyFont="1" applyFill="1" applyBorder="1" applyAlignment="1">
      <alignment horizontal="center" vertical="top" wrapText="1"/>
    </xf>
    <xf numFmtId="0" fontId="10" fillId="2" borderId="7" xfId="0" applyFont="1" applyFill="1" applyBorder="1" applyAlignment="1">
      <alignment horizontal="center"/>
    </xf>
    <xf numFmtId="0" fontId="10" fillId="2" borderId="6" xfId="0" applyFont="1" applyFill="1" applyBorder="1" applyAlignment="1">
      <alignment horizontal="center"/>
    </xf>
    <xf numFmtId="0" fontId="10" fillId="2" borderId="2" xfId="0" applyFont="1" applyFill="1" applyBorder="1" applyAlignment="1">
      <alignment horizontal="center"/>
    </xf>
    <xf numFmtId="0" fontId="11" fillId="2" borderId="7" xfId="0" applyFont="1" applyFill="1" applyBorder="1" applyAlignment="1">
      <alignment horizontal="left"/>
    </xf>
    <xf numFmtId="0" fontId="11" fillId="2" borderId="6" xfId="0" applyFont="1" applyFill="1" applyBorder="1" applyAlignment="1">
      <alignment horizontal="left"/>
    </xf>
    <xf numFmtId="0" fontId="11" fillId="2" borderId="2" xfId="0" applyFont="1" applyFill="1" applyBorder="1" applyAlignment="1">
      <alignment horizontal="left"/>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9"/>
  <sheetViews>
    <sheetView tabSelected="1" topLeftCell="A190" zoomScaleNormal="100" workbookViewId="0">
      <selection activeCell="F196" sqref="F196"/>
    </sheetView>
  </sheetViews>
  <sheetFormatPr defaultRowHeight="15.75" x14ac:dyDescent="0.25"/>
  <cols>
    <col min="1" max="1" width="4.28515625" style="5" customWidth="1"/>
    <col min="2" max="2" width="12.140625" style="5" customWidth="1"/>
    <col min="3" max="3" width="8.42578125" style="5" customWidth="1"/>
    <col min="4" max="4" width="19.7109375" style="5" customWidth="1"/>
    <col min="5" max="5" width="16" style="5" customWidth="1"/>
    <col min="6" max="6" width="76" style="5" customWidth="1"/>
    <col min="7" max="7" width="15.28515625" style="6" customWidth="1"/>
    <col min="8" max="8" width="19.7109375" style="7" customWidth="1"/>
    <col min="9" max="16384" width="9.140625" style="5"/>
  </cols>
  <sheetData>
    <row r="1" spans="1:8" ht="54" customHeight="1" x14ac:dyDescent="0.25">
      <c r="A1" s="71" t="s">
        <v>194</v>
      </c>
      <c r="B1" s="71"/>
      <c r="C1" s="71"/>
      <c r="D1" s="71"/>
      <c r="E1" s="71"/>
      <c r="F1" s="71"/>
      <c r="G1" s="71"/>
      <c r="H1" s="71"/>
    </row>
    <row r="2" spans="1:8" ht="7.5" customHeight="1" x14ac:dyDescent="0.25">
      <c r="A2" s="72"/>
      <c r="B2" s="72"/>
      <c r="C2" s="72"/>
      <c r="D2" s="72"/>
      <c r="E2" s="72"/>
      <c r="F2" s="72"/>
      <c r="G2" s="72"/>
      <c r="H2" s="72"/>
    </row>
    <row r="3" spans="1:8" x14ac:dyDescent="0.25">
      <c r="A3" s="1"/>
      <c r="B3" s="2"/>
      <c r="C3" s="2"/>
      <c r="D3" s="3"/>
      <c r="E3" s="3"/>
      <c r="F3" s="4"/>
      <c r="G3" s="73" t="s">
        <v>4</v>
      </c>
      <c r="H3" s="73"/>
    </row>
    <row r="4" spans="1:8" ht="155.25" customHeight="1" x14ac:dyDescent="0.25">
      <c r="A4" s="68" t="s">
        <v>2</v>
      </c>
      <c r="B4" s="68" t="s">
        <v>15</v>
      </c>
      <c r="C4" s="68"/>
      <c r="D4" s="68" t="s">
        <v>5</v>
      </c>
      <c r="E4" s="68" t="s">
        <v>9</v>
      </c>
      <c r="F4" s="68" t="s">
        <v>10</v>
      </c>
      <c r="G4" s="68" t="s">
        <v>12</v>
      </c>
      <c r="H4" s="69" t="s">
        <v>11</v>
      </c>
    </row>
    <row r="5" spans="1:8" ht="17.25" customHeight="1" x14ac:dyDescent="0.25">
      <c r="A5" s="68"/>
      <c r="B5" s="8" t="s">
        <v>0</v>
      </c>
      <c r="C5" s="8" t="s">
        <v>1</v>
      </c>
      <c r="D5" s="68"/>
      <c r="E5" s="68"/>
      <c r="F5" s="68"/>
      <c r="G5" s="68"/>
      <c r="H5" s="70"/>
    </row>
    <row r="6" spans="1:8" ht="17.25" customHeight="1" x14ac:dyDescent="0.25">
      <c r="A6" s="51" t="s">
        <v>53</v>
      </c>
      <c r="B6" s="52"/>
      <c r="C6" s="52"/>
      <c r="D6" s="52"/>
      <c r="E6" s="52"/>
      <c r="F6" s="52"/>
      <c r="G6" s="52"/>
      <c r="H6" s="53"/>
    </row>
    <row r="7" spans="1:8" ht="54" customHeight="1" x14ac:dyDescent="0.25">
      <c r="A7" s="22">
        <v>1</v>
      </c>
      <c r="B7" s="23">
        <v>45008</v>
      </c>
      <c r="C7" s="24" t="s">
        <v>31</v>
      </c>
      <c r="D7" s="22" t="s">
        <v>49</v>
      </c>
      <c r="E7" s="25">
        <v>1212800</v>
      </c>
      <c r="F7" s="26" t="s">
        <v>212</v>
      </c>
      <c r="G7" s="22" t="s">
        <v>18</v>
      </c>
      <c r="H7" s="21" t="s">
        <v>13</v>
      </c>
    </row>
    <row r="8" spans="1:8" x14ac:dyDescent="0.25">
      <c r="A8" s="60" t="s">
        <v>3</v>
      </c>
      <c r="B8" s="61"/>
      <c r="C8" s="61"/>
      <c r="D8" s="62"/>
      <c r="E8" s="27">
        <f>E7</f>
        <v>1212800</v>
      </c>
      <c r="F8" s="74"/>
      <c r="G8" s="75"/>
      <c r="H8" s="76"/>
    </row>
    <row r="9" spans="1:8" ht="22.5" customHeight="1" x14ac:dyDescent="0.25">
      <c r="A9" s="54" t="s">
        <v>70</v>
      </c>
      <c r="B9" s="55"/>
      <c r="C9" s="55"/>
      <c r="D9" s="55"/>
      <c r="E9" s="55"/>
      <c r="F9" s="55"/>
      <c r="G9" s="55"/>
      <c r="H9" s="56"/>
    </row>
    <row r="10" spans="1:8" ht="54" customHeight="1" x14ac:dyDescent="0.25">
      <c r="A10" s="22">
        <v>2</v>
      </c>
      <c r="B10" s="23">
        <v>45071</v>
      </c>
      <c r="C10" s="24" t="s">
        <v>69</v>
      </c>
      <c r="D10" s="22" t="s">
        <v>86</v>
      </c>
      <c r="E10" s="25">
        <v>3000000</v>
      </c>
      <c r="F10" s="40" t="s">
        <v>71</v>
      </c>
      <c r="G10" s="22" t="s">
        <v>18</v>
      </c>
      <c r="H10" s="21" t="s">
        <v>13</v>
      </c>
    </row>
    <row r="11" spans="1:8" ht="48" x14ac:dyDescent="0.25">
      <c r="A11" s="22">
        <v>3</v>
      </c>
      <c r="B11" s="23">
        <v>44994</v>
      </c>
      <c r="C11" s="24" t="s">
        <v>101</v>
      </c>
      <c r="D11" s="22" t="s">
        <v>84</v>
      </c>
      <c r="E11" s="25">
        <v>2000000</v>
      </c>
      <c r="F11" s="40" t="s">
        <v>102</v>
      </c>
      <c r="G11" s="22" t="s">
        <v>135</v>
      </c>
      <c r="H11" s="21" t="s">
        <v>14</v>
      </c>
    </row>
    <row r="12" spans="1:8" ht="48" x14ac:dyDescent="0.25">
      <c r="A12" s="22">
        <v>4</v>
      </c>
      <c r="B12" s="23">
        <v>45167</v>
      </c>
      <c r="C12" s="24" t="s">
        <v>202</v>
      </c>
      <c r="D12" s="22" t="s">
        <v>87</v>
      </c>
      <c r="E12" s="25">
        <v>2400000</v>
      </c>
      <c r="F12" s="40" t="s">
        <v>102</v>
      </c>
      <c r="G12" s="22" t="s">
        <v>18</v>
      </c>
      <c r="H12" s="21" t="s">
        <v>13</v>
      </c>
    </row>
    <row r="13" spans="1:8" ht="15.75" customHeight="1" x14ac:dyDescent="0.25">
      <c r="A13" s="60" t="s">
        <v>3</v>
      </c>
      <c r="B13" s="61"/>
      <c r="C13" s="61"/>
      <c r="D13" s="62"/>
      <c r="E13" s="27">
        <f>SUM(E10:E12)</f>
        <v>7400000</v>
      </c>
      <c r="F13" s="77"/>
      <c r="G13" s="78"/>
      <c r="H13" s="79"/>
    </row>
    <row r="14" spans="1:8" ht="24.75" customHeight="1" x14ac:dyDescent="0.25">
      <c r="A14" s="54" t="s">
        <v>63</v>
      </c>
      <c r="B14" s="55"/>
      <c r="C14" s="55"/>
      <c r="D14" s="55"/>
      <c r="E14" s="55"/>
      <c r="F14" s="55"/>
      <c r="G14" s="55"/>
      <c r="H14" s="56"/>
    </row>
    <row r="15" spans="1:8" ht="54" customHeight="1" x14ac:dyDescent="0.25">
      <c r="A15" s="22">
        <v>5</v>
      </c>
      <c r="B15" s="23">
        <v>45008</v>
      </c>
      <c r="C15" s="24" t="s">
        <v>31</v>
      </c>
      <c r="D15" s="22" t="s">
        <v>64</v>
      </c>
      <c r="E15" s="25">
        <v>4000000</v>
      </c>
      <c r="F15" s="26" t="s">
        <v>65</v>
      </c>
      <c r="G15" s="22" t="s">
        <v>135</v>
      </c>
      <c r="H15" s="21" t="s">
        <v>13</v>
      </c>
    </row>
    <row r="16" spans="1:8" ht="75" x14ac:dyDescent="0.25">
      <c r="A16" s="22">
        <v>6</v>
      </c>
      <c r="B16" s="23">
        <v>45071</v>
      </c>
      <c r="C16" s="24" t="s">
        <v>69</v>
      </c>
      <c r="D16" s="22" t="s">
        <v>72</v>
      </c>
      <c r="E16" s="25">
        <v>5000000</v>
      </c>
      <c r="F16" s="26" t="s">
        <v>95</v>
      </c>
      <c r="G16" s="22" t="s">
        <v>18</v>
      </c>
      <c r="H16" s="21" t="s">
        <v>13</v>
      </c>
    </row>
    <row r="17" spans="1:8" ht="75" x14ac:dyDescent="0.25">
      <c r="A17" s="22">
        <v>7</v>
      </c>
      <c r="B17" s="23">
        <v>45071</v>
      </c>
      <c r="C17" s="24" t="s">
        <v>69</v>
      </c>
      <c r="D17" s="22" t="s">
        <v>58</v>
      </c>
      <c r="E17" s="25">
        <v>1000000</v>
      </c>
      <c r="F17" s="26" t="s">
        <v>95</v>
      </c>
      <c r="G17" s="22" t="s">
        <v>18</v>
      </c>
      <c r="H17" s="21" t="s">
        <v>13</v>
      </c>
    </row>
    <row r="18" spans="1:8" ht="75" x14ac:dyDescent="0.25">
      <c r="A18" s="22">
        <v>8</v>
      </c>
      <c r="B18" s="23">
        <v>45071</v>
      </c>
      <c r="C18" s="24" t="s">
        <v>69</v>
      </c>
      <c r="D18" s="22" t="s">
        <v>33</v>
      </c>
      <c r="E18" s="25">
        <v>1000000</v>
      </c>
      <c r="F18" s="26" t="s">
        <v>95</v>
      </c>
      <c r="G18" s="22" t="s">
        <v>18</v>
      </c>
      <c r="H18" s="21" t="s">
        <v>13</v>
      </c>
    </row>
    <row r="19" spans="1:8" ht="75" x14ac:dyDescent="0.25">
      <c r="A19" s="22">
        <v>9</v>
      </c>
      <c r="B19" s="23">
        <v>45071</v>
      </c>
      <c r="C19" s="24" t="s">
        <v>69</v>
      </c>
      <c r="D19" s="22" t="s">
        <v>73</v>
      </c>
      <c r="E19" s="25">
        <v>1000000</v>
      </c>
      <c r="F19" s="26" t="s">
        <v>95</v>
      </c>
      <c r="G19" s="22" t="s">
        <v>18</v>
      </c>
      <c r="H19" s="21" t="s">
        <v>13</v>
      </c>
    </row>
    <row r="20" spans="1:8" ht="75" x14ac:dyDescent="0.25">
      <c r="A20" s="22">
        <v>10</v>
      </c>
      <c r="B20" s="23">
        <v>45071</v>
      </c>
      <c r="C20" s="24" t="s">
        <v>69</v>
      </c>
      <c r="D20" s="22" t="s">
        <v>74</v>
      </c>
      <c r="E20" s="25">
        <v>1000000</v>
      </c>
      <c r="F20" s="26" t="s">
        <v>95</v>
      </c>
      <c r="G20" s="22" t="s">
        <v>18</v>
      </c>
      <c r="H20" s="21" t="s">
        <v>13</v>
      </c>
    </row>
    <row r="21" spans="1:8" ht="75" x14ac:dyDescent="0.25">
      <c r="A21" s="22">
        <v>11</v>
      </c>
      <c r="B21" s="23">
        <v>45071</v>
      </c>
      <c r="C21" s="24" t="s">
        <v>69</v>
      </c>
      <c r="D21" s="22" t="s">
        <v>75</v>
      </c>
      <c r="E21" s="25">
        <v>1000000</v>
      </c>
      <c r="F21" s="26" t="s">
        <v>95</v>
      </c>
      <c r="G21" s="22" t="s">
        <v>18</v>
      </c>
      <c r="H21" s="21" t="s">
        <v>13</v>
      </c>
    </row>
    <row r="22" spans="1:8" ht="75" x14ac:dyDescent="0.25">
      <c r="A22" s="22">
        <v>12</v>
      </c>
      <c r="B22" s="23">
        <v>45071</v>
      </c>
      <c r="C22" s="24" t="s">
        <v>69</v>
      </c>
      <c r="D22" s="22" t="s">
        <v>76</v>
      </c>
      <c r="E22" s="25">
        <v>1000000</v>
      </c>
      <c r="F22" s="26" t="s">
        <v>95</v>
      </c>
      <c r="G22" s="22" t="s">
        <v>18</v>
      </c>
      <c r="H22" s="21" t="s">
        <v>13</v>
      </c>
    </row>
    <row r="23" spans="1:8" ht="75" x14ac:dyDescent="0.25">
      <c r="A23" s="22">
        <v>13</v>
      </c>
      <c r="B23" s="23">
        <v>45071</v>
      </c>
      <c r="C23" s="24" t="s">
        <v>69</v>
      </c>
      <c r="D23" s="22" t="s">
        <v>77</v>
      </c>
      <c r="E23" s="25">
        <v>1000000</v>
      </c>
      <c r="F23" s="26" t="s">
        <v>95</v>
      </c>
      <c r="G23" s="22" t="s">
        <v>18</v>
      </c>
      <c r="H23" s="21" t="s">
        <v>13</v>
      </c>
    </row>
    <row r="24" spans="1:8" ht="75" x14ac:dyDescent="0.25">
      <c r="A24" s="22">
        <v>14</v>
      </c>
      <c r="B24" s="23">
        <v>45071</v>
      </c>
      <c r="C24" s="24" t="s">
        <v>69</v>
      </c>
      <c r="D24" s="22" t="s">
        <v>93</v>
      </c>
      <c r="E24" s="25">
        <v>1000000</v>
      </c>
      <c r="F24" s="26" t="s">
        <v>95</v>
      </c>
      <c r="G24" s="22" t="s">
        <v>18</v>
      </c>
      <c r="H24" s="21" t="s">
        <v>13</v>
      </c>
    </row>
    <row r="25" spans="1:8" s="16" customFormat="1" ht="75" x14ac:dyDescent="0.25">
      <c r="A25" s="22">
        <v>15</v>
      </c>
      <c r="B25" s="23">
        <v>45071</v>
      </c>
      <c r="C25" s="24" t="s">
        <v>69</v>
      </c>
      <c r="D25" s="22" t="s">
        <v>94</v>
      </c>
      <c r="E25" s="25">
        <v>1000000</v>
      </c>
      <c r="F25" s="26" t="s">
        <v>95</v>
      </c>
      <c r="G25" s="22" t="s">
        <v>18</v>
      </c>
      <c r="H25" s="21" t="s">
        <v>13</v>
      </c>
    </row>
    <row r="26" spans="1:8" ht="75" x14ac:dyDescent="0.25">
      <c r="A26" s="22">
        <v>16</v>
      </c>
      <c r="B26" s="23">
        <v>45071</v>
      </c>
      <c r="C26" s="24" t="s">
        <v>69</v>
      </c>
      <c r="D26" s="22" t="s">
        <v>78</v>
      </c>
      <c r="E26" s="25">
        <v>1000000</v>
      </c>
      <c r="F26" s="26" t="s">
        <v>95</v>
      </c>
      <c r="G26" s="22" t="s">
        <v>18</v>
      </c>
      <c r="H26" s="21" t="s">
        <v>13</v>
      </c>
    </row>
    <row r="27" spans="1:8" ht="75" x14ac:dyDescent="0.25">
      <c r="A27" s="22">
        <v>17</v>
      </c>
      <c r="B27" s="23">
        <v>45071</v>
      </c>
      <c r="C27" s="24" t="s">
        <v>69</v>
      </c>
      <c r="D27" s="22" t="s">
        <v>79</v>
      </c>
      <c r="E27" s="25">
        <v>1000000</v>
      </c>
      <c r="F27" s="26" t="s">
        <v>95</v>
      </c>
      <c r="G27" s="22" t="s">
        <v>18</v>
      </c>
      <c r="H27" s="21" t="s">
        <v>13</v>
      </c>
    </row>
    <row r="28" spans="1:8" ht="75" x14ac:dyDescent="0.25">
      <c r="A28" s="22">
        <v>18</v>
      </c>
      <c r="B28" s="23">
        <v>45071</v>
      </c>
      <c r="C28" s="24" t="s">
        <v>69</v>
      </c>
      <c r="D28" s="22" t="s">
        <v>6</v>
      </c>
      <c r="E28" s="25">
        <v>1000000</v>
      </c>
      <c r="F28" s="26" t="s">
        <v>95</v>
      </c>
      <c r="G28" s="22" t="s">
        <v>18</v>
      </c>
      <c r="H28" s="21" t="s">
        <v>13</v>
      </c>
    </row>
    <row r="29" spans="1:8" ht="75" x14ac:dyDescent="0.25">
      <c r="A29" s="22">
        <v>19</v>
      </c>
      <c r="B29" s="23">
        <v>45071</v>
      </c>
      <c r="C29" s="24" t="s">
        <v>69</v>
      </c>
      <c r="D29" s="22" t="s">
        <v>80</v>
      </c>
      <c r="E29" s="25">
        <v>1000000</v>
      </c>
      <c r="F29" s="26" t="s">
        <v>95</v>
      </c>
      <c r="G29" s="22" t="s">
        <v>18</v>
      </c>
      <c r="H29" s="21" t="s">
        <v>13</v>
      </c>
    </row>
    <row r="30" spans="1:8" ht="75" x14ac:dyDescent="0.25">
      <c r="A30" s="22">
        <v>20</v>
      </c>
      <c r="B30" s="23">
        <v>45071</v>
      </c>
      <c r="C30" s="24" t="s">
        <v>69</v>
      </c>
      <c r="D30" s="22" t="s">
        <v>81</v>
      </c>
      <c r="E30" s="25">
        <v>1000000</v>
      </c>
      <c r="F30" s="26" t="s">
        <v>95</v>
      </c>
      <c r="G30" s="22" t="s">
        <v>18</v>
      </c>
      <c r="H30" s="21" t="s">
        <v>13</v>
      </c>
    </row>
    <row r="31" spans="1:8" ht="75" x14ac:dyDescent="0.25">
      <c r="A31" s="22">
        <v>21</v>
      </c>
      <c r="B31" s="23">
        <v>45071</v>
      </c>
      <c r="C31" s="24" t="s">
        <v>69</v>
      </c>
      <c r="D31" s="22" t="s">
        <v>82</v>
      </c>
      <c r="E31" s="25">
        <v>1000000</v>
      </c>
      <c r="F31" s="26" t="s">
        <v>95</v>
      </c>
      <c r="G31" s="22" t="s">
        <v>18</v>
      </c>
      <c r="H31" s="21" t="s">
        <v>13</v>
      </c>
    </row>
    <row r="32" spans="1:8" ht="75" x14ac:dyDescent="0.25">
      <c r="A32" s="22">
        <v>22</v>
      </c>
      <c r="B32" s="23">
        <v>45071</v>
      </c>
      <c r="C32" s="24" t="s">
        <v>69</v>
      </c>
      <c r="D32" s="22" t="s">
        <v>83</v>
      </c>
      <c r="E32" s="25">
        <v>1000000</v>
      </c>
      <c r="F32" s="26" t="s">
        <v>95</v>
      </c>
      <c r="G32" s="22" t="s">
        <v>18</v>
      </c>
      <c r="H32" s="21" t="s">
        <v>13</v>
      </c>
    </row>
    <row r="33" spans="1:9" ht="75" x14ac:dyDescent="0.25">
      <c r="A33" s="22">
        <v>23</v>
      </c>
      <c r="B33" s="23">
        <v>45071</v>
      </c>
      <c r="C33" s="24" t="s">
        <v>69</v>
      </c>
      <c r="D33" s="22" t="s">
        <v>84</v>
      </c>
      <c r="E33" s="25">
        <v>1000000</v>
      </c>
      <c r="F33" s="26" t="s">
        <v>95</v>
      </c>
      <c r="G33" s="22" t="s">
        <v>18</v>
      </c>
      <c r="H33" s="21" t="s">
        <v>13</v>
      </c>
    </row>
    <row r="34" spans="1:9" ht="75" x14ac:dyDescent="0.25">
      <c r="A34" s="22">
        <v>24</v>
      </c>
      <c r="B34" s="23">
        <v>45071</v>
      </c>
      <c r="C34" s="24" t="s">
        <v>69</v>
      </c>
      <c r="D34" s="22" t="s">
        <v>85</v>
      </c>
      <c r="E34" s="25">
        <v>1000000</v>
      </c>
      <c r="F34" s="26" t="s">
        <v>95</v>
      </c>
      <c r="G34" s="22" t="s">
        <v>18</v>
      </c>
      <c r="H34" s="21" t="s">
        <v>13</v>
      </c>
    </row>
    <row r="35" spans="1:9" ht="75" x14ac:dyDescent="0.25">
      <c r="A35" s="22">
        <v>25</v>
      </c>
      <c r="B35" s="23">
        <v>45071</v>
      </c>
      <c r="C35" s="24" t="s">
        <v>69</v>
      </c>
      <c r="D35" s="22" t="s">
        <v>86</v>
      </c>
      <c r="E35" s="25">
        <v>1000000</v>
      </c>
      <c r="F35" s="26" t="s">
        <v>95</v>
      </c>
      <c r="G35" s="22" t="s">
        <v>18</v>
      </c>
      <c r="H35" s="21" t="s">
        <v>13</v>
      </c>
    </row>
    <row r="36" spans="1:9" ht="75" x14ac:dyDescent="0.25">
      <c r="A36" s="22">
        <v>26</v>
      </c>
      <c r="B36" s="23">
        <v>45071</v>
      </c>
      <c r="C36" s="24" t="s">
        <v>69</v>
      </c>
      <c r="D36" s="22" t="s">
        <v>87</v>
      </c>
      <c r="E36" s="25">
        <v>1000000</v>
      </c>
      <c r="F36" s="26" t="s">
        <v>95</v>
      </c>
      <c r="G36" s="22" t="s">
        <v>18</v>
      </c>
      <c r="H36" s="21" t="s">
        <v>13</v>
      </c>
    </row>
    <row r="37" spans="1:9" ht="75" x14ac:dyDescent="0.25">
      <c r="A37" s="22">
        <v>27</v>
      </c>
      <c r="B37" s="23">
        <v>45071</v>
      </c>
      <c r="C37" s="24" t="s">
        <v>69</v>
      </c>
      <c r="D37" s="22" t="s">
        <v>88</v>
      </c>
      <c r="E37" s="25">
        <v>1000000</v>
      </c>
      <c r="F37" s="26" t="s">
        <v>95</v>
      </c>
      <c r="G37" s="22" t="s">
        <v>18</v>
      </c>
      <c r="H37" s="21" t="s">
        <v>13</v>
      </c>
    </row>
    <row r="38" spans="1:9" ht="75" x14ac:dyDescent="0.25">
      <c r="A38" s="22">
        <v>28</v>
      </c>
      <c r="B38" s="23">
        <v>45071</v>
      </c>
      <c r="C38" s="24" t="s">
        <v>69</v>
      </c>
      <c r="D38" s="22" t="s">
        <v>89</v>
      </c>
      <c r="E38" s="25">
        <v>1000000</v>
      </c>
      <c r="F38" s="26" t="s">
        <v>95</v>
      </c>
      <c r="G38" s="22" t="s">
        <v>18</v>
      </c>
      <c r="H38" s="21" t="s">
        <v>13</v>
      </c>
    </row>
    <row r="39" spans="1:9" ht="75" x14ac:dyDescent="0.25">
      <c r="A39" s="22">
        <v>29</v>
      </c>
      <c r="B39" s="23">
        <v>45071</v>
      </c>
      <c r="C39" s="24" t="s">
        <v>69</v>
      </c>
      <c r="D39" s="22" t="s">
        <v>90</v>
      </c>
      <c r="E39" s="25">
        <v>1000000</v>
      </c>
      <c r="F39" s="26" t="s">
        <v>95</v>
      </c>
      <c r="G39" s="22" t="s">
        <v>18</v>
      </c>
      <c r="H39" s="21" t="s">
        <v>13</v>
      </c>
    </row>
    <row r="40" spans="1:9" ht="75" x14ac:dyDescent="0.25">
      <c r="A40" s="22">
        <v>30</v>
      </c>
      <c r="B40" s="23">
        <v>45071</v>
      </c>
      <c r="C40" s="24" t="s">
        <v>69</v>
      </c>
      <c r="D40" s="22" t="s">
        <v>91</v>
      </c>
      <c r="E40" s="25">
        <v>1000000</v>
      </c>
      <c r="F40" s="26" t="s">
        <v>95</v>
      </c>
      <c r="G40" s="22" t="s">
        <v>18</v>
      </c>
      <c r="H40" s="21" t="s">
        <v>13</v>
      </c>
    </row>
    <row r="41" spans="1:9" ht="48" x14ac:dyDescent="0.25">
      <c r="A41" s="22">
        <v>31</v>
      </c>
      <c r="B41" s="23">
        <v>45167</v>
      </c>
      <c r="C41" s="24" t="s">
        <v>202</v>
      </c>
      <c r="D41" s="22" t="s">
        <v>187</v>
      </c>
      <c r="E41" s="25">
        <v>3500000</v>
      </c>
      <c r="F41" s="26" t="s">
        <v>188</v>
      </c>
      <c r="G41" s="22" t="s">
        <v>18</v>
      </c>
      <c r="H41" s="21" t="s">
        <v>13</v>
      </c>
    </row>
    <row r="42" spans="1:9" x14ac:dyDescent="0.25">
      <c r="A42" s="60" t="s">
        <v>3</v>
      </c>
      <c r="B42" s="61"/>
      <c r="C42" s="61"/>
      <c r="D42" s="62"/>
      <c r="E42" s="27">
        <f>E15+E16+E17+E18+E19+E20+E21+E22+E23+E24+E25+E26+E27+E28+E29+E30+E31+E32+E33+E34+E35+E36+E37+E38+E39+E40+E41</f>
        <v>36500000</v>
      </c>
      <c r="F42" s="74"/>
      <c r="G42" s="75"/>
      <c r="H42" s="76"/>
    </row>
    <row r="43" spans="1:9" ht="24" customHeight="1" x14ac:dyDescent="0.25">
      <c r="A43" s="54" t="s">
        <v>98</v>
      </c>
      <c r="B43" s="55"/>
      <c r="C43" s="55"/>
      <c r="D43" s="55"/>
      <c r="E43" s="55"/>
      <c r="F43" s="55"/>
      <c r="G43" s="55"/>
      <c r="H43" s="56"/>
    </row>
    <row r="44" spans="1:9" ht="48" x14ac:dyDescent="0.25">
      <c r="A44" s="22">
        <v>32</v>
      </c>
      <c r="B44" s="23">
        <v>44984</v>
      </c>
      <c r="C44" s="24" t="s">
        <v>99</v>
      </c>
      <c r="D44" s="22" t="s">
        <v>84</v>
      </c>
      <c r="E44" s="25">
        <v>2276940</v>
      </c>
      <c r="F44" s="26" t="s">
        <v>213</v>
      </c>
      <c r="G44" s="22" t="s">
        <v>18</v>
      </c>
      <c r="H44" s="21" t="s">
        <v>14</v>
      </c>
    </row>
    <row r="45" spans="1:9" x14ac:dyDescent="0.25">
      <c r="A45" s="60" t="s">
        <v>3</v>
      </c>
      <c r="B45" s="61"/>
      <c r="C45" s="61"/>
      <c r="D45" s="62"/>
      <c r="E45" s="27">
        <f>E44</f>
        <v>2276940</v>
      </c>
      <c r="F45" s="74"/>
      <c r="G45" s="75"/>
      <c r="H45" s="76"/>
    </row>
    <row r="46" spans="1:9" ht="17.25" customHeight="1" x14ac:dyDescent="0.25">
      <c r="A46" s="54" t="s">
        <v>37</v>
      </c>
      <c r="B46" s="55"/>
      <c r="C46" s="55"/>
      <c r="D46" s="55"/>
      <c r="E46" s="55"/>
      <c r="F46" s="55"/>
      <c r="G46" s="55"/>
      <c r="H46" s="56"/>
    </row>
    <row r="47" spans="1:9" ht="62.25" customHeight="1" x14ac:dyDescent="0.25">
      <c r="A47" s="22">
        <v>33</v>
      </c>
      <c r="B47" s="23">
        <v>45008</v>
      </c>
      <c r="C47" s="24" t="s">
        <v>31</v>
      </c>
      <c r="D47" s="22" t="s">
        <v>121</v>
      </c>
      <c r="E47" s="25">
        <v>100000</v>
      </c>
      <c r="F47" s="26" t="s">
        <v>214</v>
      </c>
      <c r="G47" s="22" t="s">
        <v>18</v>
      </c>
      <c r="H47" s="41" t="s">
        <v>13</v>
      </c>
      <c r="I47" s="20"/>
    </row>
    <row r="48" spans="1:9" ht="62.25" customHeight="1" x14ac:dyDescent="0.25">
      <c r="A48" s="22">
        <v>34</v>
      </c>
      <c r="B48" s="23">
        <v>45055</v>
      </c>
      <c r="C48" s="24" t="s">
        <v>103</v>
      </c>
      <c r="D48" s="22" t="s">
        <v>92</v>
      </c>
      <c r="E48" s="25">
        <v>2060000</v>
      </c>
      <c r="F48" s="26" t="s">
        <v>104</v>
      </c>
      <c r="G48" s="22" t="s">
        <v>18</v>
      </c>
      <c r="H48" s="42" t="s">
        <v>14</v>
      </c>
      <c r="I48" s="20"/>
    </row>
    <row r="49" spans="1:9" x14ac:dyDescent="0.25">
      <c r="A49" s="60" t="s">
        <v>3</v>
      </c>
      <c r="B49" s="61"/>
      <c r="C49" s="61"/>
      <c r="D49" s="62"/>
      <c r="E49" s="27">
        <f>E47+E48</f>
        <v>2160000</v>
      </c>
      <c r="F49" s="74"/>
      <c r="G49" s="75"/>
      <c r="H49" s="76"/>
      <c r="I49" s="20"/>
    </row>
    <row r="50" spans="1:9" ht="27.75" customHeight="1" x14ac:dyDescent="0.25">
      <c r="A50" s="54" t="s">
        <v>19</v>
      </c>
      <c r="B50" s="55"/>
      <c r="C50" s="55"/>
      <c r="D50" s="55"/>
      <c r="E50" s="55"/>
      <c r="F50" s="55"/>
      <c r="G50" s="55"/>
      <c r="H50" s="56"/>
    </row>
    <row r="51" spans="1:9" ht="52.5" customHeight="1" x14ac:dyDescent="0.25">
      <c r="A51" s="22">
        <v>35</v>
      </c>
      <c r="B51" s="23">
        <v>44966</v>
      </c>
      <c r="C51" s="24" t="s">
        <v>20</v>
      </c>
      <c r="D51" s="22" t="s">
        <v>21</v>
      </c>
      <c r="E51" s="25">
        <v>4500000</v>
      </c>
      <c r="F51" s="30" t="s">
        <v>22</v>
      </c>
      <c r="G51" s="31" t="s">
        <v>18</v>
      </c>
      <c r="H51" s="15" t="s">
        <v>13</v>
      </c>
    </row>
    <row r="52" spans="1:9" ht="52.5" customHeight="1" x14ac:dyDescent="0.25">
      <c r="A52" s="22">
        <v>36</v>
      </c>
      <c r="B52" s="23">
        <v>45008</v>
      </c>
      <c r="C52" s="24" t="s">
        <v>31</v>
      </c>
      <c r="D52" s="22" t="s">
        <v>49</v>
      </c>
      <c r="E52" s="25">
        <v>320000</v>
      </c>
      <c r="F52" s="30" t="s">
        <v>54</v>
      </c>
      <c r="G52" s="31" t="s">
        <v>18</v>
      </c>
      <c r="H52" s="15" t="s">
        <v>13</v>
      </c>
    </row>
    <row r="53" spans="1:9" ht="75" x14ac:dyDescent="0.25">
      <c r="A53" s="22">
        <v>37</v>
      </c>
      <c r="B53" s="23">
        <v>45008</v>
      </c>
      <c r="C53" s="24" t="s">
        <v>31</v>
      </c>
      <c r="D53" s="22" t="s">
        <v>21</v>
      </c>
      <c r="E53" s="25">
        <v>130000</v>
      </c>
      <c r="F53" s="30" t="s">
        <v>215</v>
      </c>
      <c r="G53" s="31" t="s">
        <v>18</v>
      </c>
      <c r="H53" s="15" t="s">
        <v>13</v>
      </c>
    </row>
    <row r="54" spans="1:9" ht="60" x14ac:dyDescent="0.25">
      <c r="A54" s="22">
        <v>38</v>
      </c>
      <c r="B54" s="23">
        <v>45008</v>
      </c>
      <c r="C54" s="24" t="s">
        <v>31</v>
      </c>
      <c r="D54" s="22" t="s">
        <v>21</v>
      </c>
      <c r="E54" s="25">
        <v>170000</v>
      </c>
      <c r="F54" s="43" t="s">
        <v>116</v>
      </c>
      <c r="G54" s="31" t="s">
        <v>18</v>
      </c>
      <c r="H54" s="15" t="s">
        <v>13</v>
      </c>
    </row>
    <row r="55" spans="1:9" s="38" customFormat="1" ht="20.25" customHeight="1" x14ac:dyDescent="0.25">
      <c r="A55" s="60" t="s">
        <v>3</v>
      </c>
      <c r="B55" s="61"/>
      <c r="C55" s="61"/>
      <c r="D55" s="62"/>
      <c r="E55" s="27">
        <f>E51+E52+E53+E54</f>
        <v>5120000</v>
      </c>
      <c r="F55" s="65"/>
      <c r="G55" s="66"/>
      <c r="H55" s="67"/>
    </row>
    <row r="56" spans="1:9" ht="31.5" customHeight="1" x14ac:dyDescent="0.25">
      <c r="A56" s="28"/>
      <c r="B56" s="63" t="s">
        <v>38</v>
      </c>
      <c r="C56" s="63"/>
      <c r="D56" s="63"/>
      <c r="E56" s="63"/>
      <c r="F56" s="63"/>
      <c r="G56" s="63"/>
      <c r="H56" s="64"/>
    </row>
    <row r="57" spans="1:9" ht="105" x14ac:dyDescent="0.25">
      <c r="A57" s="22">
        <v>39</v>
      </c>
      <c r="B57" s="24" t="s">
        <v>39</v>
      </c>
      <c r="C57" s="24" t="s">
        <v>31</v>
      </c>
      <c r="D57" s="25" t="s">
        <v>122</v>
      </c>
      <c r="E57" s="25">
        <v>100000</v>
      </c>
      <c r="F57" s="30" t="s">
        <v>216</v>
      </c>
      <c r="G57" s="25" t="s">
        <v>18</v>
      </c>
      <c r="H57" s="21" t="s">
        <v>13</v>
      </c>
    </row>
    <row r="58" spans="1:9" ht="75" x14ac:dyDescent="0.25">
      <c r="A58" s="22">
        <v>40</v>
      </c>
      <c r="B58" s="24" t="s">
        <v>39</v>
      </c>
      <c r="C58" s="24" t="s">
        <v>31</v>
      </c>
      <c r="D58" s="25" t="s">
        <v>122</v>
      </c>
      <c r="E58" s="25">
        <v>100000</v>
      </c>
      <c r="F58" s="30" t="s">
        <v>146</v>
      </c>
      <c r="G58" s="25" t="s">
        <v>18</v>
      </c>
      <c r="H58" s="21" t="s">
        <v>13</v>
      </c>
    </row>
    <row r="59" spans="1:9" s="38" customFormat="1" ht="15.75" customHeight="1" x14ac:dyDescent="0.25">
      <c r="A59" s="60" t="s">
        <v>3</v>
      </c>
      <c r="B59" s="61"/>
      <c r="C59" s="61"/>
      <c r="D59" s="62"/>
      <c r="E59" s="27">
        <f>E57+E58</f>
        <v>200000</v>
      </c>
      <c r="F59" s="65"/>
      <c r="G59" s="66"/>
      <c r="H59" s="67"/>
    </row>
    <row r="60" spans="1:9" ht="20.25" customHeight="1" x14ac:dyDescent="0.25">
      <c r="A60" s="28"/>
      <c r="B60" s="29"/>
      <c r="C60" s="29"/>
      <c r="D60" s="29"/>
      <c r="E60" s="39"/>
      <c r="F60" s="39" t="s">
        <v>24</v>
      </c>
      <c r="G60" s="17"/>
      <c r="H60" s="18"/>
    </row>
    <row r="61" spans="1:9" ht="60" customHeight="1" x14ac:dyDescent="0.25">
      <c r="A61" s="22">
        <v>41</v>
      </c>
      <c r="B61" s="23">
        <v>45008</v>
      </c>
      <c r="C61" s="24" t="s">
        <v>31</v>
      </c>
      <c r="D61" s="22" t="s">
        <v>121</v>
      </c>
      <c r="E61" s="25">
        <v>200000</v>
      </c>
      <c r="F61" s="26" t="s">
        <v>134</v>
      </c>
      <c r="G61" s="22" t="s">
        <v>18</v>
      </c>
      <c r="H61" s="42" t="s">
        <v>13</v>
      </c>
    </row>
    <row r="62" spans="1:9" ht="60" customHeight="1" x14ac:dyDescent="0.25">
      <c r="A62" s="22">
        <v>42</v>
      </c>
      <c r="B62" s="23">
        <v>45008</v>
      </c>
      <c r="C62" s="24" t="s">
        <v>31</v>
      </c>
      <c r="D62" s="22" t="s">
        <v>133</v>
      </c>
      <c r="E62" s="25">
        <v>1100000</v>
      </c>
      <c r="F62" s="26" t="s">
        <v>217</v>
      </c>
      <c r="G62" s="22" t="s">
        <v>18</v>
      </c>
      <c r="H62" s="42" t="s">
        <v>13</v>
      </c>
    </row>
    <row r="63" spans="1:9" ht="60" x14ac:dyDescent="0.25">
      <c r="A63" s="22">
        <v>43</v>
      </c>
      <c r="B63" s="23">
        <v>45008</v>
      </c>
      <c r="C63" s="24" t="s">
        <v>31</v>
      </c>
      <c r="D63" s="22" t="s">
        <v>133</v>
      </c>
      <c r="E63" s="25">
        <v>500000</v>
      </c>
      <c r="F63" s="26" t="s">
        <v>130</v>
      </c>
      <c r="G63" s="22" t="s">
        <v>18</v>
      </c>
      <c r="H63" s="42" t="s">
        <v>13</v>
      </c>
    </row>
    <row r="64" spans="1:9" ht="60" x14ac:dyDescent="0.25">
      <c r="A64" s="22">
        <v>44</v>
      </c>
      <c r="B64" s="23">
        <v>45008</v>
      </c>
      <c r="C64" s="24" t="s">
        <v>31</v>
      </c>
      <c r="D64" s="22" t="s">
        <v>133</v>
      </c>
      <c r="E64" s="25">
        <v>500000</v>
      </c>
      <c r="F64" s="26" t="s">
        <v>131</v>
      </c>
      <c r="G64" s="22" t="s">
        <v>18</v>
      </c>
      <c r="H64" s="42" t="s">
        <v>13</v>
      </c>
    </row>
    <row r="65" spans="1:8" ht="90" x14ac:dyDescent="0.25">
      <c r="A65" s="22">
        <v>45</v>
      </c>
      <c r="B65" s="23">
        <v>45008</v>
      </c>
      <c r="C65" s="24" t="s">
        <v>31</v>
      </c>
      <c r="D65" s="22" t="s">
        <v>133</v>
      </c>
      <c r="E65" s="25">
        <v>700000</v>
      </c>
      <c r="F65" s="26" t="s">
        <v>147</v>
      </c>
      <c r="G65" s="22" t="s">
        <v>18</v>
      </c>
      <c r="H65" s="42" t="s">
        <v>13</v>
      </c>
    </row>
    <row r="66" spans="1:8" ht="75" x14ac:dyDescent="0.25">
      <c r="A66" s="22">
        <v>46</v>
      </c>
      <c r="B66" s="23">
        <v>45008</v>
      </c>
      <c r="C66" s="24" t="s">
        <v>31</v>
      </c>
      <c r="D66" s="22" t="s">
        <v>133</v>
      </c>
      <c r="E66" s="25">
        <v>700000</v>
      </c>
      <c r="F66" s="26" t="s">
        <v>132</v>
      </c>
      <c r="G66" s="22" t="s">
        <v>18</v>
      </c>
      <c r="H66" s="42" t="s">
        <v>13</v>
      </c>
    </row>
    <row r="67" spans="1:8" ht="20.25" customHeight="1" x14ac:dyDescent="0.25">
      <c r="A67" s="60" t="s">
        <v>3</v>
      </c>
      <c r="B67" s="61"/>
      <c r="C67" s="61"/>
      <c r="D67" s="62"/>
      <c r="E67" s="27">
        <f>E61+E62+E63+E64+E65+E66</f>
        <v>3700000</v>
      </c>
      <c r="F67" s="65"/>
      <c r="G67" s="66"/>
      <c r="H67" s="67"/>
    </row>
    <row r="68" spans="1:8" ht="30.75" customHeight="1" x14ac:dyDescent="0.25">
      <c r="A68" s="54" t="s">
        <v>8</v>
      </c>
      <c r="B68" s="55"/>
      <c r="C68" s="55"/>
      <c r="D68" s="55"/>
      <c r="E68" s="55"/>
      <c r="F68" s="55"/>
      <c r="G68" s="55"/>
      <c r="H68" s="56"/>
    </row>
    <row r="69" spans="1:8" ht="48" x14ac:dyDescent="0.25">
      <c r="A69" s="22">
        <v>47</v>
      </c>
      <c r="B69" s="32">
        <v>44966</v>
      </c>
      <c r="C69" s="24" t="s">
        <v>20</v>
      </c>
      <c r="D69" s="22" t="s">
        <v>23</v>
      </c>
      <c r="E69" s="25">
        <v>1450000</v>
      </c>
      <c r="F69" s="30" t="s">
        <v>148</v>
      </c>
      <c r="G69" s="31" t="s">
        <v>18</v>
      </c>
      <c r="H69" s="15" t="s">
        <v>13</v>
      </c>
    </row>
    <row r="70" spans="1:8" ht="48" x14ac:dyDescent="0.25">
      <c r="A70" s="22">
        <v>48</v>
      </c>
      <c r="B70" s="32">
        <v>44966</v>
      </c>
      <c r="C70" s="24" t="s">
        <v>20</v>
      </c>
      <c r="D70" s="22" t="s">
        <v>23</v>
      </c>
      <c r="E70" s="25">
        <v>600000</v>
      </c>
      <c r="F70" s="30" t="s">
        <v>149</v>
      </c>
      <c r="G70" s="31" t="s">
        <v>18</v>
      </c>
      <c r="H70" s="15" t="s">
        <v>13</v>
      </c>
    </row>
    <row r="71" spans="1:8" ht="48" x14ac:dyDescent="0.25">
      <c r="A71" s="22">
        <v>49</v>
      </c>
      <c r="B71" s="32">
        <v>44966</v>
      </c>
      <c r="C71" s="24" t="s">
        <v>20</v>
      </c>
      <c r="D71" s="22" t="s">
        <v>23</v>
      </c>
      <c r="E71" s="25">
        <v>1400000</v>
      </c>
      <c r="F71" s="30" t="s">
        <v>127</v>
      </c>
      <c r="G71" s="31" t="s">
        <v>18</v>
      </c>
      <c r="H71" s="15" t="s">
        <v>13</v>
      </c>
    </row>
    <row r="72" spans="1:8" ht="48" x14ac:dyDescent="0.25">
      <c r="A72" s="22">
        <v>50</v>
      </c>
      <c r="B72" s="32">
        <v>44966</v>
      </c>
      <c r="C72" s="24" t="s">
        <v>20</v>
      </c>
      <c r="D72" s="22" t="s">
        <v>23</v>
      </c>
      <c r="E72" s="25">
        <v>300000</v>
      </c>
      <c r="F72" s="30" t="s">
        <v>128</v>
      </c>
      <c r="G72" s="31" t="s">
        <v>18</v>
      </c>
      <c r="H72" s="15" t="s">
        <v>13</v>
      </c>
    </row>
    <row r="73" spans="1:8" ht="48" x14ac:dyDescent="0.25">
      <c r="A73" s="22">
        <v>51</v>
      </c>
      <c r="B73" s="32">
        <v>44966</v>
      </c>
      <c r="C73" s="24" t="s">
        <v>20</v>
      </c>
      <c r="D73" s="22" t="s">
        <v>23</v>
      </c>
      <c r="E73" s="25">
        <v>400000</v>
      </c>
      <c r="F73" s="30" t="s">
        <v>129</v>
      </c>
      <c r="G73" s="31" t="s">
        <v>18</v>
      </c>
      <c r="H73" s="15" t="s">
        <v>13</v>
      </c>
    </row>
    <row r="74" spans="1:8" ht="48" x14ac:dyDescent="0.25">
      <c r="A74" s="22">
        <v>52</v>
      </c>
      <c r="B74" s="32">
        <v>45008</v>
      </c>
      <c r="C74" s="24" t="s">
        <v>31</v>
      </c>
      <c r="D74" s="22" t="s">
        <v>48</v>
      </c>
      <c r="E74" s="25">
        <v>2500000</v>
      </c>
      <c r="F74" s="30" t="s">
        <v>203</v>
      </c>
      <c r="G74" s="31" t="s">
        <v>135</v>
      </c>
      <c r="H74" s="15" t="s">
        <v>13</v>
      </c>
    </row>
    <row r="75" spans="1:8" ht="48" x14ac:dyDescent="0.25">
      <c r="A75" s="22">
        <v>53</v>
      </c>
      <c r="B75" s="32">
        <v>45008</v>
      </c>
      <c r="C75" s="24" t="s">
        <v>31</v>
      </c>
      <c r="D75" s="22" t="s">
        <v>48</v>
      </c>
      <c r="E75" s="25">
        <v>400000</v>
      </c>
      <c r="F75" s="30" t="s">
        <v>150</v>
      </c>
      <c r="G75" s="31" t="s">
        <v>18</v>
      </c>
      <c r="H75" s="15" t="s">
        <v>13</v>
      </c>
    </row>
    <row r="76" spans="1:8" ht="48" x14ac:dyDescent="0.25">
      <c r="A76" s="22">
        <v>54</v>
      </c>
      <c r="B76" s="32">
        <v>45008</v>
      </c>
      <c r="C76" s="24" t="s">
        <v>31</v>
      </c>
      <c r="D76" s="22" t="s">
        <v>61</v>
      </c>
      <c r="E76" s="25">
        <v>2000000</v>
      </c>
      <c r="F76" s="30" t="s">
        <v>151</v>
      </c>
      <c r="G76" s="31" t="s">
        <v>18</v>
      </c>
      <c r="H76" s="15" t="s">
        <v>13</v>
      </c>
    </row>
    <row r="77" spans="1:8" ht="48" x14ac:dyDescent="0.25">
      <c r="A77" s="22">
        <v>55</v>
      </c>
      <c r="B77" s="32">
        <v>45008</v>
      </c>
      <c r="C77" s="24" t="s">
        <v>31</v>
      </c>
      <c r="D77" s="22" t="s">
        <v>62</v>
      </c>
      <c r="E77" s="25">
        <v>2000000</v>
      </c>
      <c r="F77" s="30" t="s">
        <v>152</v>
      </c>
      <c r="G77" s="31" t="s">
        <v>135</v>
      </c>
      <c r="H77" s="15" t="s">
        <v>13</v>
      </c>
    </row>
    <row r="78" spans="1:8" ht="45" x14ac:dyDescent="0.25">
      <c r="A78" s="22">
        <v>56</v>
      </c>
      <c r="B78" s="32">
        <v>45085</v>
      </c>
      <c r="C78" s="24" t="s">
        <v>136</v>
      </c>
      <c r="D78" s="22" t="s">
        <v>123</v>
      </c>
      <c r="E78" s="25">
        <v>1650000</v>
      </c>
      <c r="F78" s="30" t="s">
        <v>105</v>
      </c>
      <c r="G78" s="31" t="s">
        <v>135</v>
      </c>
      <c r="H78" s="15" t="s">
        <v>137</v>
      </c>
    </row>
    <row r="79" spans="1:8" ht="60" x14ac:dyDescent="0.25">
      <c r="A79" s="22">
        <v>57</v>
      </c>
      <c r="B79" s="32">
        <v>45085</v>
      </c>
      <c r="C79" s="24" t="s">
        <v>136</v>
      </c>
      <c r="D79" s="22" t="s">
        <v>123</v>
      </c>
      <c r="E79" s="25">
        <v>3500000</v>
      </c>
      <c r="F79" s="30" t="s">
        <v>106</v>
      </c>
      <c r="G79" s="31" t="s">
        <v>135</v>
      </c>
      <c r="H79" s="15" t="s">
        <v>137</v>
      </c>
    </row>
    <row r="80" spans="1:8" ht="180" x14ac:dyDescent="0.25">
      <c r="A80" s="22">
        <v>58</v>
      </c>
      <c r="B80" s="32">
        <v>45132</v>
      </c>
      <c r="C80" s="24" t="s">
        <v>168</v>
      </c>
      <c r="D80" s="22" t="s">
        <v>77</v>
      </c>
      <c r="E80" s="25">
        <v>2000000</v>
      </c>
      <c r="F80" s="44" t="s">
        <v>204</v>
      </c>
      <c r="G80" s="31" t="s">
        <v>18</v>
      </c>
      <c r="H80" s="15" t="s">
        <v>14</v>
      </c>
    </row>
    <row r="81" spans="1:8" ht="48" x14ac:dyDescent="0.25">
      <c r="A81" s="22">
        <v>59</v>
      </c>
      <c r="B81" s="32">
        <v>45167</v>
      </c>
      <c r="C81" s="24" t="s">
        <v>202</v>
      </c>
      <c r="D81" s="22" t="s">
        <v>171</v>
      </c>
      <c r="E81" s="25">
        <v>1000000</v>
      </c>
      <c r="F81" s="30" t="s">
        <v>218</v>
      </c>
      <c r="G81" s="31" t="s">
        <v>18</v>
      </c>
      <c r="H81" s="15" t="s">
        <v>13</v>
      </c>
    </row>
    <row r="82" spans="1:8" ht="59.25" customHeight="1" x14ac:dyDescent="0.25">
      <c r="A82" s="22">
        <v>60</v>
      </c>
      <c r="B82" s="32">
        <v>45167</v>
      </c>
      <c r="C82" s="24" t="s">
        <v>202</v>
      </c>
      <c r="D82" s="22" t="s">
        <v>172</v>
      </c>
      <c r="E82" s="25">
        <v>200000</v>
      </c>
      <c r="F82" s="44" t="s">
        <v>219</v>
      </c>
      <c r="G82" s="31" t="s">
        <v>18</v>
      </c>
      <c r="H82" s="15" t="s">
        <v>13</v>
      </c>
    </row>
    <row r="83" spans="1:8" ht="56.25" customHeight="1" x14ac:dyDescent="0.25">
      <c r="A83" s="22">
        <v>61</v>
      </c>
      <c r="B83" s="32">
        <v>45167</v>
      </c>
      <c r="C83" s="24" t="s">
        <v>202</v>
      </c>
      <c r="D83" s="22" t="s">
        <v>172</v>
      </c>
      <c r="E83" s="25">
        <v>300000</v>
      </c>
      <c r="F83" s="30" t="s">
        <v>220</v>
      </c>
      <c r="G83" s="31" t="s">
        <v>18</v>
      </c>
      <c r="H83" s="15" t="s">
        <v>13</v>
      </c>
    </row>
    <row r="84" spans="1:8" ht="48" x14ac:dyDescent="0.25">
      <c r="A84" s="22">
        <v>62</v>
      </c>
      <c r="B84" s="32">
        <v>45167</v>
      </c>
      <c r="C84" s="24" t="s">
        <v>202</v>
      </c>
      <c r="D84" s="22" t="s">
        <v>172</v>
      </c>
      <c r="E84" s="25">
        <v>500000</v>
      </c>
      <c r="F84" s="30" t="s">
        <v>221</v>
      </c>
      <c r="G84" s="31" t="s">
        <v>18</v>
      </c>
      <c r="H84" s="15" t="s">
        <v>13</v>
      </c>
    </row>
    <row r="85" spans="1:8" ht="60" x14ac:dyDescent="0.25">
      <c r="A85" s="22">
        <v>63</v>
      </c>
      <c r="B85" s="32">
        <v>45167</v>
      </c>
      <c r="C85" s="24" t="s">
        <v>202</v>
      </c>
      <c r="D85" s="22" t="s">
        <v>64</v>
      </c>
      <c r="E85" s="25">
        <v>600000</v>
      </c>
      <c r="F85" s="30" t="s">
        <v>176</v>
      </c>
      <c r="G85" s="31" t="s">
        <v>18</v>
      </c>
      <c r="H85" s="15" t="s">
        <v>13</v>
      </c>
    </row>
    <row r="86" spans="1:8" ht="60" x14ac:dyDescent="0.25">
      <c r="A86" s="22">
        <v>64</v>
      </c>
      <c r="B86" s="32">
        <v>45167</v>
      </c>
      <c r="C86" s="24" t="s">
        <v>202</v>
      </c>
      <c r="D86" s="22" t="s">
        <v>61</v>
      </c>
      <c r="E86" s="25">
        <v>300000</v>
      </c>
      <c r="F86" s="30" t="s">
        <v>186</v>
      </c>
      <c r="G86" s="31" t="s">
        <v>18</v>
      </c>
      <c r="H86" s="15" t="s">
        <v>13</v>
      </c>
    </row>
    <row r="87" spans="1:8" ht="60" x14ac:dyDescent="0.25">
      <c r="A87" s="22">
        <v>65</v>
      </c>
      <c r="B87" s="32">
        <v>45167</v>
      </c>
      <c r="C87" s="24" t="s">
        <v>202</v>
      </c>
      <c r="D87" s="22" t="s">
        <v>189</v>
      </c>
      <c r="E87" s="25">
        <v>400000</v>
      </c>
      <c r="F87" s="30" t="s">
        <v>222</v>
      </c>
      <c r="G87" s="31" t="s">
        <v>18</v>
      </c>
      <c r="H87" s="15" t="s">
        <v>13</v>
      </c>
    </row>
    <row r="88" spans="1:8" ht="48" x14ac:dyDescent="0.25">
      <c r="A88" s="22">
        <v>66</v>
      </c>
      <c r="B88" s="32">
        <v>45167</v>
      </c>
      <c r="C88" s="24" t="s">
        <v>202</v>
      </c>
      <c r="D88" s="22" t="s">
        <v>189</v>
      </c>
      <c r="E88" s="25">
        <v>600000</v>
      </c>
      <c r="F88" s="30" t="s">
        <v>223</v>
      </c>
      <c r="G88" s="31" t="s">
        <v>18</v>
      </c>
      <c r="H88" s="15" t="s">
        <v>13</v>
      </c>
    </row>
    <row r="89" spans="1:8" s="38" customFormat="1" ht="20.25" customHeight="1" x14ac:dyDescent="0.25">
      <c r="A89" s="60" t="s">
        <v>3</v>
      </c>
      <c r="B89" s="61"/>
      <c r="C89" s="61"/>
      <c r="D89" s="62"/>
      <c r="E89" s="27">
        <f>SUM(E69:E88)</f>
        <v>22100000</v>
      </c>
      <c r="F89" s="65"/>
      <c r="G89" s="66"/>
      <c r="H89" s="67"/>
    </row>
    <row r="90" spans="1:8" ht="20.25" customHeight="1" x14ac:dyDescent="0.25">
      <c r="A90" s="28"/>
      <c r="B90" s="29"/>
      <c r="C90" s="29"/>
      <c r="D90" s="29"/>
      <c r="E90" s="39"/>
      <c r="F90" s="39" t="s">
        <v>25</v>
      </c>
      <c r="G90" s="17"/>
      <c r="H90" s="18"/>
    </row>
    <row r="91" spans="1:8" ht="54" customHeight="1" x14ac:dyDescent="0.25">
      <c r="A91" s="22">
        <v>67</v>
      </c>
      <c r="B91" s="23">
        <v>45008</v>
      </c>
      <c r="C91" s="24" t="s">
        <v>31</v>
      </c>
      <c r="D91" s="22" t="s">
        <v>32</v>
      </c>
      <c r="E91" s="25">
        <v>480000</v>
      </c>
      <c r="F91" s="30" t="s">
        <v>153</v>
      </c>
      <c r="G91" s="31" t="s">
        <v>135</v>
      </c>
      <c r="H91" s="15" t="s">
        <v>13</v>
      </c>
    </row>
    <row r="92" spans="1:8" ht="54" customHeight="1" x14ac:dyDescent="0.25">
      <c r="A92" s="33">
        <v>68</v>
      </c>
      <c r="B92" s="23">
        <v>45008</v>
      </c>
      <c r="C92" s="24" t="s">
        <v>31</v>
      </c>
      <c r="D92" s="22" t="s">
        <v>32</v>
      </c>
      <c r="E92" s="25">
        <v>20000</v>
      </c>
      <c r="F92" s="30" t="s">
        <v>138</v>
      </c>
      <c r="G92" s="31" t="s">
        <v>18</v>
      </c>
      <c r="H92" s="15" t="s">
        <v>13</v>
      </c>
    </row>
    <row r="93" spans="1:8" ht="54" customHeight="1" x14ac:dyDescent="0.25">
      <c r="A93" s="22">
        <v>69</v>
      </c>
      <c r="B93" s="23">
        <v>45008</v>
      </c>
      <c r="C93" s="24" t="s">
        <v>31</v>
      </c>
      <c r="D93" s="22" t="s">
        <v>46</v>
      </c>
      <c r="E93" s="25">
        <v>3000000</v>
      </c>
      <c r="F93" s="30" t="s">
        <v>47</v>
      </c>
      <c r="G93" s="31" t="s">
        <v>18</v>
      </c>
      <c r="H93" s="15" t="s">
        <v>13</v>
      </c>
    </row>
    <row r="94" spans="1:8" ht="60" x14ac:dyDescent="0.25">
      <c r="A94" s="33">
        <v>70</v>
      </c>
      <c r="B94" s="23">
        <v>45008</v>
      </c>
      <c r="C94" s="24" t="s">
        <v>31</v>
      </c>
      <c r="D94" s="22" t="s">
        <v>46</v>
      </c>
      <c r="E94" s="25">
        <v>2000000</v>
      </c>
      <c r="F94" s="30" t="s">
        <v>154</v>
      </c>
      <c r="G94" s="31" t="s">
        <v>18</v>
      </c>
      <c r="H94" s="15" t="s">
        <v>13</v>
      </c>
    </row>
    <row r="95" spans="1:8" ht="48" x14ac:dyDescent="0.25">
      <c r="A95" s="22">
        <v>71</v>
      </c>
      <c r="B95" s="23">
        <v>45071</v>
      </c>
      <c r="C95" s="24" t="s">
        <v>69</v>
      </c>
      <c r="D95" s="22" t="s">
        <v>124</v>
      </c>
      <c r="E95" s="25">
        <v>1600000</v>
      </c>
      <c r="F95" s="30" t="s">
        <v>139</v>
      </c>
      <c r="G95" s="31" t="s">
        <v>18</v>
      </c>
      <c r="H95" s="15" t="s">
        <v>13</v>
      </c>
    </row>
    <row r="96" spans="1:8" ht="75" x14ac:dyDescent="0.25">
      <c r="A96" s="33">
        <v>72</v>
      </c>
      <c r="B96" s="23">
        <v>45120</v>
      </c>
      <c r="C96" s="24" t="s">
        <v>205</v>
      </c>
      <c r="D96" s="22" t="s">
        <v>193</v>
      </c>
      <c r="E96" s="25">
        <v>500000</v>
      </c>
      <c r="F96" s="30" t="s">
        <v>224</v>
      </c>
      <c r="G96" s="31" t="s">
        <v>18</v>
      </c>
      <c r="H96" s="15" t="s">
        <v>206</v>
      </c>
    </row>
    <row r="97" spans="1:8" s="38" customFormat="1" ht="15" x14ac:dyDescent="0.25">
      <c r="A97" s="60" t="s">
        <v>3</v>
      </c>
      <c r="B97" s="61"/>
      <c r="C97" s="61"/>
      <c r="D97" s="62"/>
      <c r="E97" s="27">
        <f>E91+E92+E93+E94+E95+E96</f>
        <v>7600000</v>
      </c>
      <c r="F97" s="65"/>
      <c r="G97" s="66"/>
      <c r="H97" s="67"/>
    </row>
    <row r="98" spans="1:8" ht="20.25" customHeight="1" x14ac:dyDescent="0.25">
      <c r="A98" s="28"/>
      <c r="B98" s="29"/>
      <c r="C98" s="29"/>
      <c r="D98" s="29"/>
      <c r="E98" s="39"/>
      <c r="F98" s="39" t="s">
        <v>26</v>
      </c>
      <c r="G98" s="17"/>
      <c r="H98" s="18"/>
    </row>
    <row r="99" spans="1:8" ht="48" x14ac:dyDescent="0.25">
      <c r="A99" s="22">
        <v>73</v>
      </c>
      <c r="B99" s="23">
        <v>44994</v>
      </c>
      <c r="C99" s="22">
        <v>45</v>
      </c>
      <c r="D99" s="22" t="s">
        <v>42</v>
      </c>
      <c r="E99" s="25">
        <v>1100000</v>
      </c>
      <c r="F99" s="30" t="s">
        <v>107</v>
      </c>
      <c r="G99" s="13" t="s">
        <v>135</v>
      </c>
      <c r="H99" s="21" t="s">
        <v>14</v>
      </c>
    </row>
    <row r="100" spans="1:8" ht="60" x14ac:dyDescent="0.25">
      <c r="A100" s="22">
        <v>74</v>
      </c>
      <c r="B100" s="23">
        <v>44994</v>
      </c>
      <c r="C100" s="22">
        <v>46</v>
      </c>
      <c r="D100" s="22" t="s">
        <v>55</v>
      </c>
      <c r="E100" s="25">
        <v>1449998</v>
      </c>
      <c r="F100" s="30" t="s">
        <v>155</v>
      </c>
      <c r="G100" s="13" t="s">
        <v>135</v>
      </c>
      <c r="H100" s="21" t="s">
        <v>14</v>
      </c>
    </row>
    <row r="101" spans="1:8" ht="75" x14ac:dyDescent="0.25">
      <c r="A101" s="22">
        <v>75</v>
      </c>
      <c r="B101" s="23">
        <v>44994</v>
      </c>
      <c r="C101" s="22">
        <v>47</v>
      </c>
      <c r="D101" s="22" t="s">
        <v>42</v>
      </c>
      <c r="E101" s="25">
        <v>1449936</v>
      </c>
      <c r="F101" s="30" t="s">
        <v>100</v>
      </c>
      <c r="G101" s="13" t="s">
        <v>135</v>
      </c>
      <c r="H101" s="21" t="s">
        <v>14</v>
      </c>
    </row>
    <row r="102" spans="1:8" ht="102.75" customHeight="1" x14ac:dyDescent="0.25">
      <c r="A102" s="22">
        <v>76</v>
      </c>
      <c r="B102" s="23">
        <v>44994</v>
      </c>
      <c r="C102" s="22">
        <v>49</v>
      </c>
      <c r="D102" s="22" t="s">
        <v>125</v>
      </c>
      <c r="E102" s="25">
        <v>3000000</v>
      </c>
      <c r="F102" s="30" t="s">
        <v>235</v>
      </c>
      <c r="G102" s="13" t="s">
        <v>18</v>
      </c>
      <c r="H102" s="21" t="s">
        <v>14</v>
      </c>
    </row>
    <row r="103" spans="1:8" ht="48" x14ac:dyDescent="0.25">
      <c r="A103" s="22">
        <v>77</v>
      </c>
      <c r="B103" s="23">
        <v>45008</v>
      </c>
      <c r="C103" s="24" t="s">
        <v>31</v>
      </c>
      <c r="D103" s="22" t="s">
        <v>33</v>
      </c>
      <c r="E103" s="25">
        <v>600000</v>
      </c>
      <c r="F103" s="30" t="s">
        <v>34</v>
      </c>
      <c r="G103" s="13" t="s">
        <v>135</v>
      </c>
      <c r="H103" s="21" t="s">
        <v>13</v>
      </c>
    </row>
    <row r="104" spans="1:8" ht="48" x14ac:dyDescent="0.25">
      <c r="A104" s="22">
        <v>78</v>
      </c>
      <c r="B104" s="23">
        <v>45008</v>
      </c>
      <c r="C104" s="24" t="s">
        <v>31</v>
      </c>
      <c r="D104" s="22" t="s">
        <v>33</v>
      </c>
      <c r="E104" s="25">
        <v>298186</v>
      </c>
      <c r="F104" s="30" t="s">
        <v>200</v>
      </c>
      <c r="G104" s="13" t="s">
        <v>135</v>
      </c>
      <c r="H104" s="21" t="s">
        <v>13</v>
      </c>
    </row>
    <row r="105" spans="1:8" ht="48" x14ac:dyDescent="0.25">
      <c r="A105" s="22">
        <v>79</v>
      </c>
      <c r="B105" s="23">
        <v>45008</v>
      </c>
      <c r="C105" s="24" t="s">
        <v>31</v>
      </c>
      <c r="D105" s="22" t="s">
        <v>33</v>
      </c>
      <c r="E105" s="25">
        <v>580602</v>
      </c>
      <c r="F105" s="30" t="s">
        <v>198</v>
      </c>
      <c r="G105" s="13" t="s">
        <v>135</v>
      </c>
      <c r="H105" s="21" t="s">
        <v>13</v>
      </c>
    </row>
    <row r="106" spans="1:8" ht="48" x14ac:dyDescent="0.25">
      <c r="A106" s="22">
        <v>80</v>
      </c>
      <c r="B106" s="23">
        <v>45008</v>
      </c>
      <c r="C106" s="24" t="s">
        <v>31</v>
      </c>
      <c r="D106" s="22" t="s">
        <v>33</v>
      </c>
      <c r="E106" s="25">
        <v>298186</v>
      </c>
      <c r="F106" s="30" t="s">
        <v>199</v>
      </c>
      <c r="G106" s="13" t="s">
        <v>135</v>
      </c>
      <c r="H106" s="21" t="s">
        <v>13</v>
      </c>
    </row>
    <row r="107" spans="1:8" ht="48" x14ac:dyDescent="0.25">
      <c r="A107" s="22">
        <v>81</v>
      </c>
      <c r="B107" s="23">
        <v>45008</v>
      </c>
      <c r="C107" s="24" t="s">
        <v>31</v>
      </c>
      <c r="D107" s="22" t="s">
        <v>33</v>
      </c>
      <c r="E107" s="25">
        <v>298033</v>
      </c>
      <c r="F107" s="30" t="s">
        <v>197</v>
      </c>
      <c r="G107" s="13" t="s">
        <v>135</v>
      </c>
      <c r="H107" s="21" t="s">
        <v>13</v>
      </c>
    </row>
    <row r="108" spans="1:8" ht="48" x14ac:dyDescent="0.25">
      <c r="A108" s="22">
        <v>82</v>
      </c>
      <c r="B108" s="23">
        <v>45008</v>
      </c>
      <c r="C108" s="24" t="s">
        <v>31</v>
      </c>
      <c r="D108" s="22" t="s">
        <v>33</v>
      </c>
      <c r="E108" s="25">
        <v>298112</v>
      </c>
      <c r="F108" s="30" t="s">
        <v>195</v>
      </c>
      <c r="G108" s="13" t="s">
        <v>135</v>
      </c>
      <c r="H108" s="21" t="s">
        <v>13</v>
      </c>
    </row>
    <row r="109" spans="1:8" ht="60" x14ac:dyDescent="0.25">
      <c r="A109" s="22">
        <v>83</v>
      </c>
      <c r="B109" s="23">
        <v>45008</v>
      </c>
      <c r="C109" s="24" t="s">
        <v>31</v>
      </c>
      <c r="D109" s="22" t="s">
        <v>33</v>
      </c>
      <c r="E109" s="25">
        <v>298186</v>
      </c>
      <c r="F109" s="30" t="s">
        <v>196</v>
      </c>
      <c r="G109" s="13" t="s">
        <v>135</v>
      </c>
      <c r="H109" s="21" t="s">
        <v>13</v>
      </c>
    </row>
    <row r="110" spans="1:8" ht="53.25" customHeight="1" x14ac:dyDescent="0.25">
      <c r="A110" s="22">
        <v>84</v>
      </c>
      <c r="B110" s="23">
        <v>45008</v>
      </c>
      <c r="C110" s="24" t="s">
        <v>31</v>
      </c>
      <c r="D110" s="22" t="s">
        <v>125</v>
      </c>
      <c r="E110" s="25">
        <v>100000</v>
      </c>
      <c r="F110" s="30" t="s">
        <v>117</v>
      </c>
      <c r="G110" s="13" t="s">
        <v>18</v>
      </c>
      <c r="H110" s="21" t="s">
        <v>13</v>
      </c>
    </row>
    <row r="111" spans="1:8" ht="53.25" customHeight="1" x14ac:dyDescent="0.25">
      <c r="A111" s="22">
        <v>85</v>
      </c>
      <c r="B111" s="23">
        <v>45008</v>
      </c>
      <c r="C111" s="24" t="s">
        <v>31</v>
      </c>
      <c r="D111" s="22" t="s">
        <v>78</v>
      </c>
      <c r="E111" s="25">
        <v>150000</v>
      </c>
      <c r="F111" s="30" t="s">
        <v>140</v>
      </c>
      <c r="G111" s="13" t="s">
        <v>135</v>
      </c>
      <c r="H111" s="21" t="s">
        <v>13</v>
      </c>
    </row>
    <row r="112" spans="1:8" ht="48" x14ac:dyDescent="0.25">
      <c r="A112" s="22">
        <v>86</v>
      </c>
      <c r="B112" s="23">
        <v>45008</v>
      </c>
      <c r="C112" s="24" t="s">
        <v>31</v>
      </c>
      <c r="D112" s="22" t="s">
        <v>78</v>
      </c>
      <c r="E112" s="25">
        <v>150000</v>
      </c>
      <c r="F112" s="30" t="s">
        <v>108</v>
      </c>
      <c r="G112" s="13" t="s">
        <v>135</v>
      </c>
      <c r="H112" s="21" t="s">
        <v>13</v>
      </c>
    </row>
    <row r="113" spans="1:8" ht="53.25" customHeight="1" x14ac:dyDescent="0.25">
      <c r="A113" s="22">
        <v>87</v>
      </c>
      <c r="B113" s="23">
        <v>45008</v>
      </c>
      <c r="C113" s="24" t="s">
        <v>31</v>
      </c>
      <c r="D113" s="22" t="s">
        <v>78</v>
      </c>
      <c r="E113" s="25">
        <v>150000</v>
      </c>
      <c r="F113" s="30" t="s">
        <v>208</v>
      </c>
      <c r="G113" s="13" t="s">
        <v>135</v>
      </c>
      <c r="H113" s="21" t="s">
        <v>13</v>
      </c>
    </row>
    <row r="114" spans="1:8" ht="53.25" customHeight="1" x14ac:dyDescent="0.25">
      <c r="A114" s="22">
        <v>88</v>
      </c>
      <c r="B114" s="23">
        <v>45008</v>
      </c>
      <c r="C114" s="24" t="s">
        <v>31</v>
      </c>
      <c r="D114" s="22" t="s">
        <v>78</v>
      </c>
      <c r="E114" s="25">
        <v>170000</v>
      </c>
      <c r="F114" s="30" t="s">
        <v>109</v>
      </c>
      <c r="G114" s="13" t="s">
        <v>18</v>
      </c>
      <c r="H114" s="21" t="s">
        <v>13</v>
      </c>
    </row>
    <row r="115" spans="1:8" ht="53.25" customHeight="1" x14ac:dyDescent="0.25">
      <c r="A115" s="22">
        <v>89</v>
      </c>
      <c r="B115" s="23">
        <v>45008</v>
      </c>
      <c r="C115" s="24" t="s">
        <v>31</v>
      </c>
      <c r="D115" s="22" t="s">
        <v>78</v>
      </c>
      <c r="E115" s="25">
        <v>150000</v>
      </c>
      <c r="F115" s="30" t="s">
        <v>209</v>
      </c>
      <c r="G115" s="13" t="s">
        <v>135</v>
      </c>
      <c r="H115" s="21" t="s">
        <v>13</v>
      </c>
    </row>
    <row r="116" spans="1:8" ht="53.25" customHeight="1" x14ac:dyDescent="0.25">
      <c r="A116" s="22">
        <v>90</v>
      </c>
      <c r="B116" s="23">
        <v>45008</v>
      </c>
      <c r="C116" s="24" t="s">
        <v>31</v>
      </c>
      <c r="D116" s="22" t="s">
        <v>78</v>
      </c>
      <c r="E116" s="25">
        <v>280000</v>
      </c>
      <c r="F116" s="30" t="s">
        <v>110</v>
      </c>
      <c r="G116" s="13" t="s">
        <v>18</v>
      </c>
      <c r="H116" s="21" t="s">
        <v>13</v>
      </c>
    </row>
    <row r="117" spans="1:8" ht="53.25" customHeight="1" x14ac:dyDescent="0.25">
      <c r="A117" s="22">
        <v>91</v>
      </c>
      <c r="B117" s="23">
        <v>45008</v>
      </c>
      <c r="C117" s="24" t="s">
        <v>31</v>
      </c>
      <c r="D117" s="22" t="s">
        <v>78</v>
      </c>
      <c r="E117" s="25">
        <v>280000</v>
      </c>
      <c r="F117" s="30" t="s">
        <v>68</v>
      </c>
      <c r="G117" s="13" t="s">
        <v>18</v>
      </c>
      <c r="H117" s="21" t="s">
        <v>13</v>
      </c>
    </row>
    <row r="118" spans="1:8" ht="60" x14ac:dyDescent="0.25">
      <c r="A118" s="22">
        <v>92</v>
      </c>
      <c r="B118" s="23">
        <v>45008</v>
      </c>
      <c r="C118" s="24" t="s">
        <v>31</v>
      </c>
      <c r="D118" s="22" t="s">
        <v>78</v>
      </c>
      <c r="E118" s="25">
        <v>150000</v>
      </c>
      <c r="F118" s="30" t="s">
        <v>141</v>
      </c>
      <c r="G118" s="13" t="s">
        <v>18</v>
      </c>
      <c r="H118" s="21" t="s">
        <v>13</v>
      </c>
    </row>
    <row r="119" spans="1:8" ht="48" x14ac:dyDescent="0.25">
      <c r="A119" s="22">
        <v>93</v>
      </c>
      <c r="B119" s="23">
        <v>45008</v>
      </c>
      <c r="C119" s="24" t="s">
        <v>31</v>
      </c>
      <c r="D119" s="22" t="s">
        <v>78</v>
      </c>
      <c r="E119" s="25">
        <v>270000</v>
      </c>
      <c r="F119" s="30" t="s">
        <v>142</v>
      </c>
      <c r="G119" s="13" t="s">
        <v>18</v>
      </c>
      <c r="H119" s="21" t="s">
        <v>13</v>
      </c>
    </row>
    <row r="120" spans="1:8" ht="48" x14ac:dyDescent="0.25">
      <c r="A120" s="22">
        <v>94</v>
      </c>
      <c r="B120" s="23">
        <v>45008</v>
      </c>
      <c r="C120" s="24" t="s">
        <v>31</v>
      </c>
      <c r="D120" s="22" t="s">
        <v>78</v>
      </c>
      <c r="E120" s="25">
        <v>270000</v>
      </c>
      <c r="F120" s="30" t="s">
        <v>143</v>
      </c>
      <c r="G120" s="13" t="s">
        <v>18</v>
      </c>
      <c r="H120" s="21" t="s">
        <v>13</v>
      </c>
    </row>
    <row r="121" spans="1:8" ht="53.25" customHeight="1" x14ac:dyDescent="0.25">
      <c r="A121" s="22">
        <v>95</v>
      </c>
      <c r="B121" s="23">
        <v>45008</v>
      </c>
      <c r="C121" s="24" t="s">
        <v>31</v>
      </c>
      <c r="D121" s="22" t="s">
        <v>78</v>
      </c>
      <c r="E121" s="25">
        <v>300000</v>
      </c>
      <c r="F121" s="30" t="s">
        <v>225</v>
      </c>
      <c r="G121" s="13" t="s">
        <v>18</v>
      </c>
      <c r="H121" s="21" t="s">
        <v>13</v>
      </c>
    </row>
    <row r="122" spans="1:8" ht="60" x14ac:dyDescent="0.25">
      <c r="A122" s="22">
        <v>96</v>
      </c>
      <c r="B122" s="23">
        <v>45008</v>
      </c>
      <c r="C122" s="24" t="s">
        <v>31</v>
      </c>
      <c r="D122" s="22" t="s">
        <v>78</v>
      </c>
      <c r="E122" s="25">
        <v>300000</v>
      </c>
      <c r="F122" s="30" t="s">
        <v>226</v>
      </c>
      <c r="G122" s="13" t="s">
        <v>18</v>
      </c>
      <c r="H122" s="21" t="s">
        <v>13</v>
      </c>
    </row>
    <row r="123" spans="1:8" ht="48" x14ac:dyDescent="0.25">
      <c r="A123" s="22">
        <v>97</v>
      </c>
      <c r="B123" s="23">
        <v>45008</v>
      </c>
      <c r="C123" s="24" t="s">
        <v>31</v>
      </c>
      <c r="D123" s="22" t="s">
        <v>78</v>
      </c>
      <c r="E123" s="25">
        <v>280000</v>
      </c>
      <c r="F123" s="30" t="s">
        <v>210</v>
      </c>
      <c r="G123" s="13" t="s">
        <v>18</v>
      </c>
      <c r="H123" s="21" t="s">
        <v>13</v>
      </c>
    </row>
    <row r="124" spans="1:8" ht="75" x14ac:dyDescent="0.25">
      <c r="A124" s="22">
        <v>98</v>
      </c>
      <c r="B124" s="23">
        <v>45008</v>
      </c>
      <c r="C124" s="24" t="s">
        <v>31</v>
      </c>
      <c r="D124" s="22" t="s">
        <v>42</v>
      </c>
      <c r="E124" s="25">
        <v>754187</v>
      </c>
      <c r="F124" s="30" t="s">
        <v>156</v>
      </c>
      <c r="G124" s="13" t="s">
        <v>135</v>
      </c>
      <c r="H124" s="21" t="s">
        <v>13</v>
      </c>
    </row>
    <row r="125" spans="1:8" ht="60" x14ac:dyDescent="0.25">
      <c r="A125" s="22">
        <v>99</v>
      </c>
      <c r="B125" s="23">
        <v>45008</v>
      </c>
      <c r="C125" s="24" t="s">
        <v>31</v>
      </c>
      <c r="D125" s="22" t="s">
        <v>42</v>
      </c>
      <c r="E125" s="25">
        <v>102308</v>
      </c>
      <c r="F125" s="30" t="s">
        <v>118</v>
      </c>
      <c r="G125" s="13" t="s">
        <v>135</v>
      </c>
      <c r="H125" s="21" t="s">
        <v>13</v>
      </c>
    </row>
    <row r="126" spans="1:8" ht="48" x14ac:dyDescent="0.25">
      <c r="A126" s="22">
        <v>100</v>
      </c>
      <c r="B126" s="23">
        <v>45008</v>
      </c>
      <c r="C126" s="24" t="s">
        <v>31</v>
      </c>
      <c r="D126" s="22" t="s">
        <v>55</v>
      </c>
      <c r="E126" s="25">
        <v>1105454</v>
      </c>
      <c r="F126" s="30" t="s">
        <v>56</v>
      </c>
      <c r="G126" s="13" t="s">
        <v>135</v>
      </c>
      <c r="H126" s="21" t="s">
        <v>13</v>
      </c>
    </row>
    <row r="127" spans="1:8" ht="60" x14ac:dyDescent="0.25">
      <c r="A127" s="22">
        <v>101</v>
      </c>
      <c r="B127" s="23">
        <v>45008</v>
      </c>
      <c r="C127" s="24" t="s">
        <v>31</v>
      </c>
      <c r="D127" s="22" t="s">
        <v>55</v>
      </c>
      <c r="E127" s="25">
        <v>1503894</v>
      </c>
      <c r="F127" s="30" t="s">
        <v>157</v>
      </c>
      <c r="G127" s="13" t="s">
        <v>135</v>
      </c>
      <c r="H127" s="21" t="s">
        <v>13</v>
      </c>
    </row>
    <row r="128" spans="1:8" ht="90" x14ac:dyDescent="0.25">
      <c r="A128" s="22">
        <v>102</v>
      </c>
      <c r="B128" s="23">
        <v>45008</v>
      </c>
      <c r="C128" s="24" t="s">
        <v>31</v>
      </c>
      <c r="D128" s="22" t="s">
        <v>57</v>
      </c>
      <c r="E128" s="25">
        <v>1449998</v>
      </c>
      <c r="F128" s="30" t="s">
        <v>158</v>
      </c>
      <c r="G128" s="13" t="s">
        <v>135</v>
      </c>
      <c r="H128" s="21" t="s">
        <v>13</v>
      </c>
    </row>
    <row r="129" spans="1:8" ht="48" x14ac:dyDescent="0.25">
      <c r="A129" s="22">
        <v>103</v>
      </c>
      <c r="B129" s="23">
        <v>45071</v>
      </c>
      <c r="C129" s="24" t="s">
        <v>69</v>
      </c>
      <c r="D129" s="22" t="s">
        <v>33</v>
      </c>
      <c r="E129" s="25">
        <v>1000000</v>
      </c>
      <c r="F129" s="30" t="s">
        <v>126</v>
      </c>
      <c r="G129" s="13" t="s">
        <v>18</v>
      </c>
      <c r="H129" s="21" t="s">
        <v>13</v>
      </c>
    </row>
    <row r="130" spans="1:8" ht="75" x14ac:dyDescent="0.25">
      <c r="A130" s="22">
        <v>104</v>
      </c>
      <c r="B130" s="23">
        <v>45071</v>
      </c>
      <c r="C130" s="24" t="s">
        <v>69</v>
      </c>
      <c r="D130" s="22" t="s">
        <v>33</v>
      </c>
      <c r="E130" s="25">
        <v>200000</v>
      </c>
      <c r="F130" s="30" t="s">
        <v>159</v>
      </c>
      <c r="G130" s="13" t="s">
        <v>18</v>
      </c>
      <c r="H130" s="21" t="s">
        <v>13</v>
      </c>
    </row>
    <row r="131" spans="1:8" ht="48" x14ac:dyDescent="0.25">
      <c r="A131" s="22">
        <v>105</v>
      </c>
      <c r="B131" s="23">
        <v>45167</v>
      </c>
      <c r="C131" s="24" t="s">
        <v>202</v>
      </c>
      <c r="D131" s="22" t="s">
        <v>172</v>
      </c>
      <c r="E131" s="25">
        <v>600000</v>
      </c>
      <c r="F131" s="30" t="s">
        <v>173</v>
      </c>
      <c r="G131" s="13" t="s">
        <v>18</v>
      </c>
      <c r="H131" s="21" t="s">
        <v>13</v>
      </c>
    </row>
    <row r="132" spans="1:8" ht="55.5" customHeight="1" x14ac:dyDescent="0.25">
      <c r="A132" s="22">
        <v>106</v>
      </c>
      <c r="B132" s="23">
        <v>45167</v>
      </c>
      <c r="C132" s="24" t="s">
        <v>202</v>
      </c>
      <c r="D132" s="22" t="s">
        <v>172</v>
      </c>
      <c r="E132" s="25">
        <v>100000</v>
      </c>
      <c r="F132" s="30" t="s">
        <v>201</v>
      </c>
      <c r="G132" s="13" t="s">
        <v>18</v>
      </c>
      <c r="H132" s="21" t="s">
        <v>13</v>
      </c>
    </row>
    <row r="133" spans="1:8" ht="48" x14ac:dyDescent="0.25">
      <c r="A133" s="22">
        <v>107</v>
      </c>
      <c r="B133" s="23">
        <v>45167</v>
      </c>
      <c r="C133" s="24" t="s">
        <v>202</v>
      </c>
      <c r="D133" s="22" t="s">
        <v>172</v>
      </c>
      <c r="E133" s="25">
        <v>500000</v>
      </c>
      <c r="F133" s="30" t="s">
        <v>174</v>
      </c>
      <c r="G133" s="13" t="s">
        <v>18</v>
      </c>
      <c r="H133" s="21" t="s">
        <v>13</v>
      </c>
    </row>
    <row r="134" spans="1:8" ht="48" x14ac:dyDescent="0.25">
      <c r="A134" s="22">
        <v>108</v>
      </c>
      <c r="B134" s="23">
        <v>45167</v>
      </c>
      <c r="C134" s="24" t="s">
        <v>202</v>
      </c>
      <c r="D134" s="22" t="s">
        <v>172</v>
      </c>
      <c r="E134" s="25">
        <v>1300000</v>
      </c>
      <c r="F134" s="30" t="s">
        <v>175</v>
      </c>
      <c r="G134" s="13" t="s">
        <v>18</v>
      </c>
      <c r="H134" s="21" t="s">
        <v>13</v>
      </c>
    </row>
    <row r="135" spans="1:8" s="38" customFormat="1" ht="15" x14ac:dyDescent="0.25">
      <c r="A135" s="60" t="s">
        <v>3</v>
      </c>
      <c r="B135" s="61"/>
      <c r="C135" s="61"/>
      <c r="D135" s="62"/>
      <c r="E135" s="27">
        <f>SUM(E99:E134)</f>
        <v>21287080</v>
      </c>
      <c r="F135" s="65"/>
      <c r="G135" s="66"/>
      <c r="H135" s="67"/>
    </row>
    <row r="136" spans="1:8" ht="20.25" customHeight="1" x14ac:dyDescent="0.25">
      <c r="A136" s="28"/>
      <c r="B136" s="29"/>
      <c r="C136" s="29"/>
      <c r="D136" s="29"/>
      <c r="E136" s="39"/>
      <c r="F136" s="39" t="s">
        <v>27</v>
      </c>
      <c r="G136" s="17"/>
      <c r="H136" s="18"/>
    </row>
    <row r="137" spans="1:8" ht="48.75" x14ac:dyDescent="0.25">
      <c r="A137" s="22">
        <v>109</v>
      </c>
      <c r="B137" s="23">
        <v>44984</v>
      </c>
      <c r="C137" s="22">
        <v>31</v>
      </c>
      <c r="D137" s="22" t="s">
        <v>96</v>
      </c>
      <c r="E137" s="25">
        <v>2000000</v>
      </c>
      <c r="F137" s="30" t="s">
        <v>97</v>
      </c>
      <c r="G137" s="31" t="s">
        <v>135</v>
      </c>
      <c r="H137" s="14" t="s">
        <v>14</v>
      </c>
    </row>
    <row r="138" spans="1:8" ht="60" x14ac:dyDescent="0.25">
      <c r="A138" s="22">
        <v>110</v>
      </c>
      <c r="B138" s="23">
        <v>45008</v>
      </c>
      <c r="C138" s="24" t="s">
        <v>31</v>
      </c>
      <c r="D138" s="22" t="s">
        <v>122</v>
      </c>
      <c r="E138" s="25">
        <v>2000000</v>
      </c>
      <c r="F138" s="30" t="s">
        <v>111</v>
      </c>
      <c r="G138" s="31" t="s">
        <v>135</v>
      </c>
      <c r="H138" s="19" t="s">
        <v>13</v>
      </c>
    </row>
    <row r="139" spans="1:8" ht="51.75" customHeight="1" x14ac:dyDescent="0.25">
      <c r="A139" s="22">
        <v>111</v>
      </c>
      <c r="B139" s="23">
        <v>45008</v>
      </c>
      <c r="C139" s="24" t="s">
        <v>31</v>
      </c>
      <c r="D139" s="22" t="s">
        <v>122</v>
      </c>
      <c r="E139" s="25">
        <v>1000000</v>
      </c>
      <c r="F139" s="30" t="s">
        <v>36</v>
      </c>
      <c r="G139" s="31" t="s">
        <v>18</v>
      </c>
      <c r="H139" s="19" t="s">
        <v>13</v>
      </c>
    </row>
    <row r="140" spans="1:8" ht="51.75" customHeight="1" x14ac:dyDescent="0.25">
      <c r="A140" s="22">
        <v>112</v>
      </c>
      <c r="B140" s="23">
        <v>45008</v>
      </c>
      <c r="C140" s="24" t="s">
        <v>31</v>
      </c>
      <c r="D140" s="22" t="s">
        <v>192</v>
      </c>
      <c r="E140" s="25">
        <v>3000000</v>
      </c>
      <c r="F140" s="30" t="s">
        <v>40</v>
      </c>
      <c r="G140" s="31" t="s">
        <v>18</v>
      </c>
      <c r="H140" s="19" t="s">
        <v>13</v>
      </c>
    </row>
    <row r="141" spans="1:8" ht="51.75" customHeight="1" x14ac:dyDescent="0.25">
      <c r="A141" s="22">
        <v>113</v>
      </c>
      <c r="B141" s="23">
        <v>45008</v>
      </c>
      <c r="C141" s="24" t="s">
        <v>31</v>
      </c>
      <c r="D141" s="22" t="s">
        <v>58</v>
      </c>
      <c r="E141" s="25">
        <v>1000000</v>
      </c>
      <c r="F141" s="30" t="s">
        <v>59</v>
      </c>
      <c r="G141" s="31" t="s">
        <v>18</v>
      </c>
      <c r="H141" s="19" t="s">
        <v>13</v>
      </c>
    </row>
    <row r="142" spans="1:8" ht="51.75" customHeight="1" x14ac:dyDescent="0.25">
      <c r="A142" s="22">
        <v>114</v>
      </c>
      <c r="B142" s="23">
        <v>45008</v>
      </c>
      <c r="C142" s="24" t="s">
        <v>31</v>
      </c>
      <c r="D142" s="22" t="s">
        <v>58</v>
      </c>
      <c r="E142" s="25">
        <v>1500000</v>
      </c>
      <c r="F142" s="30" t="s">
        <v>119</v>
      </c>
      <c r="G142" s="31" t="s">
        <v>18</v>
      </c>
      <c r="H142" s="19" t="s">
        <v>13</v>
      </c>
    </row>
    <row r="143" spans="1:8" ht="51.75" customHeight="1" x14ac:dyDescent="0.25">
      <c r="A143" s="22">
        <v>115</v>
      </c>
      <c r="B143" s="23">
        <v>45008</v>
      </c>
      <c r="C143" s="24" t="s">
        <v>31</v>
      </c>
      <c r="D143" s="22" t="s">
        <v>58</v>
      </c>
      <c r="E143" s="25">
        <v>1500000</v>
      </c>
      <c r="F143" s="30" t="s">
        <v>60</v>
      </c>
      <c r="G143" s="31" t="s">
        <v>18</v>
      </c>
      <c r="H143" s="19" t="s">
        <v>13</v>
      </c>
    </row>
    <row r="144" spans="1:8" ht="60" customHeight="1" x14ac:dyDescent="0.25">
      <c r="A144" s="22">
        <v>116</v>
      </c>
      <c r="B144" s="23">
        <v>45167</v>
      </c>
      <c r="C144" s="24" t="s">
        <v>202</v>
      </c>
      <c r="D144" s="22" t="s">
        <v>178</v>
      </c>
      <c r="E144" s="25">
        <v>2000000</v>
      </c>
      <c r="F144" s="30" t="s">
        <v>227</v>
      </c>
      <c r="G144" s="31" t="s">
        <v>18</v>
      </c>
      <c r="H144" s="45" t="s">
        <v>13</v>
      </c>
    </row>
    <row r="145" spans="1:8" ht="60" x14ac:dyDescent="0.25">
      <c r="A145" s="22">
        <v>117</v>
      </c>
      <c r="B145" s="23">
        <v>45167</v>
      </c>
      <c r="C145" s="24" t="s">
        <v>202</v>
      </c>
      <c r="D145" s="22" t="s">
        <v>178</v>
      </c>
      <c r="E145" s="25">
        <v>2000000</v>
      </c>
      <c r="F145" s="30" t="s">
        <v>228</v>
      </c>
      <c r="G145" s="31" t="s">
        <v>18</v>
      </c>
      <c r="H145" s="45" t="s">
        <v>13</v>
      </c>
    </row>
    <row r="146" spans="1:8" ht="48" x14ac:dyDescent="0.25">
      <c r="A146" s="22">
        <v>118</v>
      </c>
      <c r="B146" s="23">
        <v>45167</v>
      </c>
      <c r="C146" s="24" t="s">
        <v>202</v>
      </c>
      <c r="D146" s="22" t="s">
        <v>178</v>
      </c>
      <c r="E146" s="25">
        <v>1883440</v>
      </c>
      <c r="F146" s="30" t="s">
        <v>207</v>
      </c>
      <c r="G146" s="31" t="s">
        <v>18</v>
      </c>
      <c r="H146" s="45" t="s">
        <v>13</v>
      </c>
    </row>
    <row r="147" spans="1:8" s="38" customFormat="1" ht="15" x14ac:dyDescent="0.25">
      <c r="A147" s="60" t="s">
        <v>3</v>
      </c>
      <c r="B147" s="61"/>
      <c r="C147" s="61"/>
      <c r="D147" s="62"/>
      <c r="E147" s="27">
        <f>E137+E138+E139+E140+E141+E142+E143+E144+E145+E146</f>
        <v>17883440</v>
      </c>
      <c r="F147" s="65"/>
      <c r="G147" s="66"/>
      <c r="H147" s="67"/>
    </row>
    <row r="148" spans="1:8" ht="20.25" customHeight="1" x14ac:dyDescent="0.25">
      <c r="A148" s="28"/>
      <c r="B148" s="29"/>
      <c r="C148" s="29"/>
      <c r="D148" s="29"/>
      <c r="E148" s="39"/>
      <c r="F148" s="39" t="s">
        <v>28</v>
      </c>
      <c r="G148" s="17"/>
      <c r="H148" s="18"/>
    </row>
    <row r="149" spans="1:8" ht="48" customHeight="1" x14ac:dyDescent="0.25">
      <c r="A149" s="22">
        <v>119</v>
      </c>
      <c r="B149" s="23">
        <v>45008</v>
      </c>
      <c r="C149" s="24" t="s">
        <v>31</v>
      </c>
      <c r="D149" s="22" t="s">
        <v>43</v>
      </c>
      <c r="E149" s="25">
        <v>500000</v>
      </c>
      <c r="F149" s="30" t="s">
        <v>237</v>
      </c>
      <c r="G149" s="31" t="s">
        <v>135</v>
      </c>
      <c r="H149" s="21" t="s">
        <v>13</v>
      </c>
    </row>
    <row r="150" spans="1:8" ht="60" x14ac:dyDescent="0.25">
      <c r="A150" s="22">
        <v>120</v>
      </c>
      <c r="B150" s="23">
        <v>45008</v>
      </c>
      <c r="C150" s="24" t="s">
        <v>31</v>
      </c>
      <c r="D150" s="22" t="s">
        <v>43</v>
      </c>
      <c r="E150" s="25">
        <v>500000</v>
      </c>
      <c r="F150" s="30" t="s">
        <v>160</v>
      </c>
      <c r="G150" s="31" t="s">
        <v>18</v>
      </c>
      <c r="H150" s="21" t="s">
        <v>13</v>
      </c>
    </row>
    <row r="151" spans="1:8" ht="57.75" customHeight="1" x14ac:dyDescent="0.25">
      <c r="A151" s="22">
        <v>121</v>
      </c>
      <c r="B151" s="23">
        <v>45008</v>
      </c>
      <c r="C151" s="24" t="s">
        <v>31</v>
      </c>
      <c r="D151" s="22" t="s">
        <v>43</v>
      </c>
      <c r="E151" s="25">
        <v>600000</v>
      </c>
      <c r="F151" s="30" t="s">
        <v>238</v>
      </c>
      <c r="G151" s="31" t="s">
        <v>18</v>
      </c>
      <c r="H151" s="21" t="s">
        <v>13</v>
      </c>
    </row>
    <row r="152" spans="1:8" ht="48" x14ac:dyDescent="0.25">
      <c r="A152" s="22">
        <v>122</v>
      </c>
      <c r="B152" s="23">
        <v>45008</v>
      </c>
      <c r="C152" s="24" t="s">
        <v>31</v>
      </c>
      <c r="D152" s="22" t="s">
        <v>43</v>
      </c>
      <c r="E152" s="25">
        <v>125000</v>
      </c>
      <c r="F152" s="30" t="s">
        <v>161</v>
      </c>
      <c r="G152" s="31" t="s">
        <v>18</v>
      </c>
      <c r="H152" s="21" t="s">
        <v>13</v>
      </c>
    </row>
    <row r="153" spans="1:8" ht="48" x14ac:dyDescent="0.25">
      <c r="A153" s="22">
        <v>123</v>
      </c>
      <c r="B153" s="23">
        <v>45008</v>
      </c>
      <c r="C153" s="24" t="s">
        <v>31</v>
      </c>
      <c r="D153" s="22" t="s">
        <v>43</v>
      </c>
      <c r="E153" s="25">
        <v>125000</v>
      </c>
      <c r="F153" s="30" t="s">
        <v>162</v>
      </c>
      <c r="G153" s="31" t="s">
        <v>135</v>
      </c>
      <c r="H153" s="21" t="s">
        <v>13</v>
      </c>
    </row>
    <row r="154" spans="1:8" ht="48" x14ac:dyDescent="0.25">
      <c r="A154" s="22">
        <v>124</v>
      </c>
      <c r="B154" s="23">
        <v>45008</v>
      </c>
      <c r="C154" s="24" t="s">
        <v>31</v>
      </c>
      <c r="D154" s="22" t="s">
        <v>43</v>
      </c>
      <c r="E154" s="25">
        <v>532000</v>
      </c>
      <c r="F154" s="30" t="s">
        <v>44</v>
      </c>
      <c r="G154" s="31" t="s">
        <v>18</v>
      </c>
      <c r="H154" s="21" t="s">
        <v>13</v>
      </c>
    </row>
    <row r="155" spans="1:8" ht="48" x14ac:dyDescent="0.25">
      <c r="A155" s="22">
        <v>125</v>
      </c>
      <c r="B155" s="23">
        <v>45008</v>
      </c>
      <c r="C155" s="24" t="s">
        <v>31</v>
      </c>
      <c r="D155" s="22" t="s">
        <v>43</v>
      </c>
      <c r="E155" s="25">
        <v>178000</v>
      </c>
      <c r="F155" s="30" t="s">
        <v>239</v>
      </c>
      <c r="G155" s="31" t="s">
        <v>135</v>
      </c>
      <c r="H155" s="21" t="s">
        <v>13</v>
      </c>
    </row>
    <row r="156" spans="1:8" ht="48" x14ac:dyDescent="0.25">
      <c r="A156" s="22">
        <v>126</v>
      </c>
      <c r="B156" s="23">
        <v>45008</v>
      </c>
      <c r="C156" s="24" t="s">
        <v>31</v>
      </c>
      <c r="D156" s="22" t="s">
        <v>43</v>
      </c>
      <c r="E156" s="25">
        <v>1090000</v>
      </c>
      <c r="F156" s="30" t="s">
        <v>45</v>
      </c>
      <c r="G156" s="31" t="s">
        <v>18</v>
      </c>
      <c r="H156" s="21" t="s">
        <v>13</v>
      </c>
    </row>
    <row r="157" spans="1:8" ht="258.75" customHeight="1" x14ac:dyDescent="0.25">
      <c r="A157" s="22">
        <v>127</v>
      </c>
      <c r="B157" s="23">
        <v>45114</v>
      </c>
      <c r="C157" s="24" t="s">
        <v>163</v>
      </c>
      <c r="D157" s="22" t="s">
        <v>164</v>
      </c>
      <c r="E157" s="25">
        <v>1000000</v>
      </c>
      <c r="F157" s="44" t="s">
        <v>236</v>
      </c>
      <c r="G157" s="31" t="s">
        <v>18</v>
      </c>
      <c r="H157" s="21" t="s">
        <v>14</v>
      </c>
    </row>
    <row r="158" spans="1:8" ht="60" x14ac:dyDescent="0.25">
      <c r="A158" s="22">
        <v>128</v>
      </c>
      <c r="B158" s="23">
        <v>45167</v>
      </c>
      <c r="C158" s="24" t="s">
        <v>202</v>
      </c>
      <c r="D158" s="22" t="s">
        <v>169</v>
      </c>
      <c r="E158" s="25">
        <v>1000000</v>
      </c>
      <c r="F158" s="30" t="s">
        <v>229</v>
      </c>
      <c r="G158" s="31" t="s">
        <v>18</v>
      </c>
      <c r="H158" s="21" t="s">
        <v>13</v>
      </c>
    </row>
    <row r="159" spans="1:8" ht="57" customHeight="1" x14ac:dyDescent="0.25">
      <c r="A159" s="22">
        <v>129</v>
      </c>
      <c r="B159" s="23">
        <v>45167</v>
      </c>
      <c r="C159" s="24" t="s">
        <v>202</v>
      </c>
      <c r="D159" s="22" t="s">
        <v>7</v>
      </c>
      <c r="E159" s="25">
        <v>1230000</v>
      </c>
      <c r="F159" s="30" t="s">
        <v>230</v>
      </c>
      <c r="G159" s="31" t="s">
        <v>18</v>
      </c>
      <c r="H159" s="21" t="s">
        <v>13</v>
      </c>
    </row>
    <row r="160" spans="1:8" ht="48" x14ac:dyDescent="0.25">
      <c r="A160" s="22">
        <v>130</v>
      </c>
      <c r="B160" s="23">
        <v>45167</v>
      </c>
      <c r="C160" s="24" t="s">
        <v>202</v>
      </c>
      <c r="D160" s="22" t="s">
        <v>7</v>
      </c>
      <c r="E160" s="25">
        <v>580000</v>
      </c>
      <c r="F160" s="30" t="s">
        <v>231</v>
      </c>
      <c r="G160" s="31" t="s">
        <v>18</v>
      </c>
      <c r="H160" s="21" t="s">
        <v>13</v>
      </c>
    </row>
    <row r="161" spans="1:8" ht="48" x14ac:dyDescent="0.25">
      <c r="A161" s="22">
        <v>131</v>
      </c>
      <c r="B161" s="23">
        <v>45167</v>
      </c>
      <c r="C161" s="24" t="s">
        <v>202</v>
      </c>
      <c r="D161" s="22" t="s">
        <v>7</v>
      </c>
      <c r="E161" s="25">
        <v>190000</v>
      </c>
      <c r="F161" s="30" t="s">
        <v>179</v>
      </c>
      <c r="G161" s="31" t="s">
        <v>18</v>
      </c>
      <c r="H161" s="21" t="s">
        <v>13</v>
      </c>
    </row>
    <row r="162" spans="1:8" ht="48" x14ac:dyDescent="0.25">
      <c r="A162" s="22">
        <v>132</v>
      </c>
      <c r="B162" s="23">
        <v>45167</v>
      </c>
      <c r="C162" s="24" t="s">
        <v>202</v>
      </c>
      <c r="D162" s="22" t="s">
        <v>164</v>
      </c>
      <c r="E162" s="25">
        <v>401000</v>
      </c>
      <c r="F162" s="30" t="s">
        <v>180</v>
      </c>
      <c r="G162" s="31" t="s">
        <v>18</v>
      </c>
      <c r="H162" s="21" t="s">
        <v>13</v>
      </c>
    </row>
    <row r="163" spans="1:8" ht="48" x14ac:dyDescent="0.25">
      <c r="A163" s="22">
        <v>133</v>
      </c>
      <c r="B163" s="23">
        <v>45167</v>
      </c>
      <c r="C163" s="24" t="s">
        <v>202</v>
      </c>
      <c r="D163" s="22" t="s">
        <v>164</v>
      </c>
      <c r="E163" s="25">
        <v>414500</v>
      </c>
      <c r="F163" s="30" t="s">
        <v>181</v>
      </c>
      <c r="G163" s="31" t="s">
        <v>18</v>
      </c>
      <c r="H163" s="21" t="s">
        <v>13</v>
      </c>
    </row>
    <row r="164" spans="1:8" ht="48" x14ac:dyDescent="0.25">
      <c r="A164" s="22">
        <v>134</v>
      </c>
      <c r="B164" s="23">
        <v>45167</v>
      </c>
      <c r="C164" s="24" t="s">
        <v>202</v>
      </c>
      <c r="D164" s="22" t="s">
        <v>164</v>
      </c>
      <c r="E164" s="25">
        <v>80000</v>
      </c>
      <c r="F164" s="30" t="s">
        <v>182</v>
      </c>
      <c r="G164" s="31" t="s">
        <v>18</v>
      </c>
      <c r="H164" s="21" t="s">
        <v>13</v>
      </c>
    </row>
    <row r="165" spans="1:8" ht="48" x14ac:dyDescent="0.25">
      <c r="A165" s="22">
        <v>135</v>
      </c>
      <c r="B165" s="23">
        <v>45167</v>
      </c>
      <c r="C165" s="24" t="s">
        <v>202</v>
      </c>
      <c r="D165" s="22" t="s">
        <v>164</v>
      </c>
      <c r="E165" s="25">
        <v>367500</v>
      </c>
      <c r="F165" s="30" t="s">
        <v>183</v>
      </c>
      <c r="G165" s="31" t="s">
        <v>18</v>
      </c>
      <c r="H165" s="21" t="s">
        <v>13</v>
      </c>
    </row>
    <row r="166" spans="1:8" ht="48" x14ac:dyDescent="0.25">
      <c r="A166" s="22">
        <v>136</v>
      </c>
      <c r="B166" s="23">
        <v>45167</v>
      </c>
      <c r="C166" s="24" t="s">
        <v>202</v>
      </c>
      <c r="D166" s="22" t="s">
        <v>164</v>
      </c>
      <c r="E166" s="25">
        <v>207000</v>
      </c>
      <c r="F166" s="30" t="s">
        <v>185</v>
      </c>
      <c r="G166" s="31" t="s">
        <v>18</v>
      </c>
      <c r="H166" s="21" t="s">
        <v>13</v>
      </c>
    </row>
    <row r="167" spans="1:8" ht="48" x14ac:dyDescent="0.25">
      <c r="A167" s="22">
        <v>137</v>
      </c>
      <c r="B167" s="23">
        <v>45167</v>
      </c>
      <c r="C167" s="24" t="s">
        <v>202</v>
      </c>
      <c r="D167" s="22" t="s">
        <v>164</v>
      </c>
      <c r="E167" s="25">
        <v>399000</v>
      </c>
      <c r="F167" s="30" t="s">
        <v>184</v>
      </c>
      <c r="G167" s="31" t="s">
        <v>18</v>
      </c>
      <c r="H167" s="21" t="s">
        <v>13</v>
      </c>
    </row>
    <row r="168" spans="1:8" ht="48" x14ac:dyDescent="0.25">
      <c r="A168" s="22">
        <v>138</v>
      </c>
      <c r="B168" s="23">
        <v>45167</v>
      </c>
      <c r="C168" s="24" t="s">
        <v>202</v>
      </c>
      <c r="D168" s="22" t="s">
        <v>164</v>
      </c>
      <c r="E168" s="25">
        <v>131000</v>
      </c>
      <c r="F168" s="30" t="s">
        <v>232</v>
      </c>
      <c r="G168" s="31" t="s">
        <v>18</v>
      </c>
      <c r="H168" s="21" t="s">
        <v>13</v>
      </c>
    </row>
    <row r="169" spans="1:8" s="38" customFormat="1" ht="15" x14ac:dyDescent="0.25">
      <c r="A169" s="60" t="s">
        <v>3</v>
      </c>
      <c r="B169" s="61"/>
      <c r="C169" s="61"/>
      <c r="D169" s="62"/>
      <c r="E169" s="27">
        <f>E149+E150+E151+E152+E153+E154+E155+E156+E157+E158+E159+E160+E161+E162+E163+E164+E165+E166+E167+E168</f>
        <v>9650000</v>
      </c>
      <c r="F169" s="65"/>
      <c r="G169" s="66"/>
      <c r="H169" s="67"/>
    </row>
    <row r="170" spans="1:8" ht="20.25" customHeight="1" x14ac:dyDescent="0.25">
      <c r="A170" s="28"/>
      <c r="B170" s="29"/>
      <c r="C170" s="29"/>
      <c r="D170" s="29"/>
      <c r="E170" s="39"/>
      <c r="F170" s="39" t="s">
        <v>29</v>
      </c>
      <c r="G170" s="17"/>
      <c r="H170" s="18"/>
    </row>
    <row r="171" spans="1:8" ht="56.25" customHeight="1" x14ac:dyDescent="0.25">
      <c r="A171" s="22">
        <v>140</v>
      </c>
      <c r="B171" s="23">
        <v>45008</v>
      </c>
      <c r="C171" s="24" t="s">
        <v>31</v>
      </c>
      <c r="D171" s="22" t="s">
        <v>191</v>
      </c>
      <c r="E171" s="25">
        <v>298506</v>
      </c>
      <c r="F171" s="30" t="s">
        <v>112</v>
      </c>
      <c r="G171" s="31" t="s">
        <v>135</v>
      </c>
      <c r="H171" s="21" t="s">
        <v>13</v>
      </c>
    </row>
    <row r="172" spans="1:8" ht="56.25" customHeight="1" x14ac:dyDescent="0.25">
      <c r="A172" s="33">
        <v>141</v>
      </c>
      <c r="B172" s="23">
        <v>45008</v>
      </c>
      <c r="C172" s="24" t="s">
        <v>31</v>
      </c>
      <c r="D172" s="22" t="s">
        <v>43</v>
      </c>
      <c r="E172" s="25">
        <v>150000</v>
      </c>
      <c r="F172" s="30" t="s">
        <v>113</v>
      </c>
      <c r="G172" s="31" t="s">
        <v>135</v>
      </c>
      <c r="H172" s="21" t="s">
        <v>13</v>
      </c>
    </row>
    <row r="173" spans="1:8" ht="60" x14ac:dyDescent="0.25">
      <c r="A173" s="22">
        <v>142</v>
      </c>
      <c r="B173" s="23">
        <v>45008</v>
      </c>
      <c r="C173" s="24" t="s">
        <v>31</v>
      </c>
      <c r="D173" s="22" t="s">
        <v>66</v>
      </c>
      <c r="E173" s="25">
        <v>298506</v>
      </c>
      <c r="F173" s="30" t="s">
        <v>120</v>
      </c>
      <c r="G173" s="31" t="s">
        <v>18</v>
      </c>
      <c r="H173" s="21" t="s">
        <v>13</v>
      </c>
    </row>
    <row r="174" spans="1:8" ht="56.25" customHeight="1" x14ac:dyDescent="0.25">
      <c r="A174" s="33">
        <v>143</v>
      </c>
      <c r="B174" s="23">
        <v>45008</v>
      </c>
      <c r="C174" s="24" t="s">
        <v>31</v>
      </c>
      <c r="D174" s="22" t="s">
        <v>66</v>
      </c>
      <c r="E174" s="25">
        <v>996000</v>
      </c>
      <c r="F174" s="30" t="s">
        <v>144</v>
      </c>
      <c r="G174" s="31" t="s">
        <v>18</v>
      </c>
      <c r="H174" s="21" t="s">
        <v>13</v>
      </c>
    </row>
    <row r="175" spans="1:8" ht="56.25" customHeight="1" x14ac:dyDescent="0.25">
      <c r="A175" s="22">
        <v>144</v>
      </c>
      <c r="B175" s="23">
        <v>45008</v>
      </c>
      <c r="C175" s="24" t="s">
        <v>31</v>
      </c>
      <c r="D175" s="22" t="s">
        <v>66</v>
      </c>
      <c r="E175" s="25">
        <v>169152</v>
      </c>
      <c r="F175" s="30" t="s">
        <v>114</v>
      </c>
      <c r="G175" s="31" t="s">
        <v>18</v>
      </c>
      <c r="H175" s="21" t="s">
        <v>13</v>
      </c>
    </row>
    <row r="176" spans="1:8" ht="345" x14ac:dyDescent="0.25">
      <c r="A176" s="33">
        <v>145</v>
      </c>
      <c r="B176" s="23">
        <v>45131</v>
      </c>
      <c r="C176" s="24" t="s">
        <v>165</v>
      </c>
      <c r="D176" s="22" t="s">
        <v>166</v>
      </c>
      <c r="E176" s="25">
        <v>1000000</v>
      </c>
      <c r="F176" s="30" t="s">
        <v>167</v>
      </c>
      <c r="G176" s="31" t="s">
        <v>18</v>
      </c>
      <c r="H176" s="21" t="s">
        <v>14</v>
      </c>
    </row>
    <row r="177" spans="1:8" ht="48" x14ac:dyDescent="0.25">
      <c r="A177" s="22">
        <v>146</v>
      </c>
      <c r="B177" s="23">
        <v>45167</v>
      </c>
      <c r="C177" s="24" t="s">
        <v>202</v>
      </c>
      <c r="D177" s="22" t="s">
        <v>166</v>
      </c>
      <c r="E177" s="25">
        <v>400000</v>
      </c>
      <c r="F177" s="30" t="s">
        <v>177</v>
      </c>
      <c r="G177" s="31" t="s">
        <v>18</v>
      </c>
      <c r="H177" s="21" t="s">
        <v>13</v>
      </c>
    </row>
    <row r="178" spans="1:8" s="38" customFormat="1" ht="15" x14ac:dyDescent="0.25">
      <c r="A178" s="60" t="s">
        <v>3</v>
      </c>
      <c r="B178" s="61"/>
      <c r="C178" s="61"/>
      <c r="D178" s="62"/>
      <c r="E178" s="27">
        <f>E171+E172+E173+E174+E175+E176+E177</f>
        <v>3312164</v>
      </c>
      <c r="F178" s="65"/>
      <c r="G178" s="66"/>
      <c r="H178" s="67"/>
    </row>
    <row r="179" spans="1:8" ht="20.25" customHeight="1" x14ac:dyDescent="0.25">
      <c r="A179" s="28"/>
      <c r="B179" s="29"/>
      <c r="C179" s="29"/>
      <c r="D179" s="29"/>
      <c r="E179" s="39"/>
      <c r="F179" s="39" t="s">
        <v>30</v>
      </c>
      <c r="G179" s="17"/>
      <c r="H179" s="18"/>
    </row>
    <row r="180" spans="1:8" ht="48" x14ac:dyDescent="0.25">
      <c r="A180" s="33">
        <v>147</v>
      </c>
      <c r="B180" s="23">
        <v>45008</v>
      </c>
      <c r="C180" s="24" t="s">
        <v>31</v>
      </c>
      <c r="D180" s="22" t="s">
        <v>49</v>
      </c>
      <c r="E180" s="25">
        <v>1564800</v>
      </c>
      <c r="F180" s="30" t="s">
        <v>50</v>
      </c>
      <c r="G180" s="31" t="s">
        <v>18</v>
      </c>
      <c r="H180" s="21" t="s">
        <v>13</v>
      </c>
    </row>
    <row r="181" spans="1:8" ht="48" x14ac:dyDescent="0.25">
      <c r="A181" s="22">
        <v>148</v>
      </c>
      <c r="B181" s="23">
        <v>45008</v>
      </c>
      <c r="C181" s="24" t="s">
        <v>31</v>
      </c>
      <c r="D181" s="22" t="s">
        <v>49</v>
      </c>
      <c r="E181" s="25">
        <v>2240000</v>
      </c>
      <c r="F181" s="30" t="s">
        <v>51</v>
      </c>
      <c r="G181" s="31" t="s">
        <v>18</v>
      </c>
      <c r="H181" s="21" t="s">
        <v>13</v>
      </c>
    </row>
    <row r="182" spans="1:8" ht="48" x14ac:dyDescent="0.25">
      <c r="A182" s="33">
        <v>149</v>
      </c>
      <c r="B182" s="23">
        <v>45008</v>
      </c>
      <c r="C182" s="24" t="s">
        <v>31</v>
      </c>
      <c r="D182" s="22" t="s">
        <v>49</v>
      </c>
      <c r="E182" s="25">
        <v>198400</v>
      </c>
      <c r="F182" s="30" t="s">
        <v>52</v>
      </c>
      <c r="G182" s="31" t="s">
        <v>18</v>
      </c>
      <c r="H182" s="21" t="s">
        <v>13</v>
      </c>
    </row>
    <row r="183" spans="1:8" ht="322.5" customHeight="1" x14ac:dyDescent="0.25">
      <c r="A183" s="22">
        <v>150</v>
      </c>
      <c r="B183" s="23">
        <v>45167</v>
      </c>
      <c r="C183" s="24" t="s">
        <v>202</v>
      </c>
      <c r="D183" s="22" t="s">
        <v>170</v>
      </c>
      <c r="E183" s="25">
        <v>3400000</v>
      </c>
      <c r="F183" s="44" t="s">
        <v>233</v>
      </c>
      <c r="G183" s="31" t="s">
        <v>18</v>
      </c>
      <c r="H183" s="21" t="s">
        <v>13</v>
      </c>
    </row>
    <row r="184" spans="1:8" s="38" customFormat="1" ht="15" x14ac:dyDescent="0.25">
      <c r="A184" s="60" t="s">
        <v>3</v>
      </c>
      <c r="B184" s="61"/>
      <c r="C184" s="61"/>
      <c r="D184" s="62"/>
      <c r="E184" s="27">
        <f>SUM(E180:E183)</f>
        <v>7403200</v>
      </c>
      <c r="F184" s="65"/>
      <c r="G184" s="66"/>
      <c r="H184" s="67"/>
    </row>
    <row r="185" spans="1:8" ht="20.25" customHeight="1" x14ac:dyDescent="0.25">
      <c r="A185" s="57" t="s">
        <v>16</v>
      </c>
      <c r="B185" s="58"/>
      <c r="C185" s="58"/>
      <c r="D185" s="58"/>
      <c r="E185" s="58"/>
      <c r="F185" s="58"/>
      <c r="G185" s="58"/>
      <c r="H185" s="59"/>
    </row>
    <row r="186" spans="1:8" ht="120" x14ac:dyDescent="0.25">
      <c r="A186" s="31">
        <v>151</v>
      </c>
      <c r="B186" s="34">
        <v>44963</v>
      </c>
      <c r="C186" s="31">
        <v>13</v>
      </c>
      <c r="D186" s="22" t="s">
        <v>17</v>
      </c>
      <c r="E186" s="35">
        <v>5000000</v>
      </c>
      <c r="F186" s="26" t="s">
        <v>234</v>
      </c>
      <c r="G186" s="31" t="s">
        <v>18</v>
      </c>
      <c r="H186" s="15" t="s">
        <v>14</v>
      </c>
    </row>
    <row r="187" spans="1:8" ht="48" x14ac:dyDescent="0.25">
      <c r="A187" s="31">
        <v>152</v>
      </c>
      <c r="B187" s="34">
        <v>45008</v>
      </c>
      <c r="C187" s="36" t="s">
        <v>31</v>
      </c>
      <c r="D187" s="22" t="s">
        <v>79</v>
      </c>
      <c r="E187" s="35">
        <v>2000000</v>
      </c>
      <c r="F187" s="26" t="s">
        <v>35</v>
      </c>
      <c r="G187" s="31" t="s">
        <v>18</v>
      </c>
      <c r="H187" s="15" t="s">
        <v>13</v>
      </c>
    </row>
    <row r="188" spans="1:8" ht="48" x14ac:dyDescent="0.25">
      <c r="A188" s="31">
        <v>153</v>
      </c>
      <c r="B188" s="34">
        <v>45008</v>
      </c>
      <c r="C188" s="36" t="s">
        <v>31</v>
      </c>
      <c r="D188" s="22" t="s">
        <v>67</v>
      </c>
      <c r="E188" s="35">
        <v>2800000</v>
      </c>
      <c r="F188" s="26" t="s">
        <v>41</v>
      </c>
      <c r="G188" s="31" t="s">
        <v>18</v>
      </c>
      <c r="H188" s="15" t="s">
        <v>13</v>
      </c>
    </row>
    <row r="189" spans="1:8" ht="48" x14ac:dyDescent="0.25">
      <c r="A189" s="31">
        <v>154</v>
      </c>
      <c r="B189" s="34">
        <v>45008</v>
      </c>
      <c r="C189" s="36" t="s">
        <v>31</v>
      </c>
      <c r="D189" s="22" t="s">
        <v>190</v>
      </c>
      <c r="E189" s="35">
        <v>1600000</v>
      </c>
      <c r="F189" s="26" t="s">
        <v>115</v>
      </c>
      <c r="G189" s="31" t="s">
        <v>18</v>
      </c>
      <c r="H189" s="15" t="s">
        <v>13</v>
      </c>
    </row>
    <row r="190" spans="1:8" ht="51.75" customHeight="1" x14ac:dyDescent="0.25">
      <c r="A190" s="31">
        <v>155</v>
      </c>
      <c r="B190" s="34">
        <v>45071</v>
      </c>
      <c r="C190" s="36" t="s">
        <v>69</v>
      </c>
      <c r="D190" s="22" t="s">
        <v>190</v>
      </c>
      <c r="E190" s="35">
        <v>3900000</v>
      </c>
      <c r="F190" s="26" t="s">
        <v>145</v>
      </c>
      <c r="G190" s="31" t="s">
        <v>18</v>
      </c>
      <c r="H190" s="15" t="s">
        <v>13</v>
      </c>
    </row>
    <row r="191" spans="1:8" ht="51.75" customHeight="1" x14ac:dyDescent="0.25">
      <c r="A191" s="31">
        <v>156</v>
      </c>
      <c r="B191" s="34">
        <v>45167</v>
      </c>
      <c r="C191" s="36" t="s">
        <v>202</v>
      </c>
      <c r="D191" s="22" t="s">
        <v>67</v>
      </c>
      <c r="E191" s="35">
        <v>400000</v>
      </c>
      <c r="F191" s="26" t="s">
        <v>211</v>
      </c>
      <c r="G191" s="31" t="s">
        <v>18</v>
      </c>
      <c r="H191" s="15" t="s">
        <v>13</v>
      </c>
    </row>
    <row r="192" spans="1:8" s="38" customFormat="1" ht="20.25" customHeight="1" x14ac:dyDescent="0.25">
      <c r="A192" s="83" t="s">
        <v>3</v>
      </c>
      <c r="B192" s="84"/>
      <c r="C192" s="84"/>
      <c r="D192" s="85"/>
      <c r="E192" s="37">
        <f>E186+E187+E188+E189+E190+E191</f>
        <v>15700000</v>
      </c>
      <c r="F192" s="80"/>
      <c r="G192" s="81"/>
      <c r="H192" s="82"/>
    </row>
    <row r="193" spans="1:8" ht="20.25" customHeight="1" x14ac:dyDescent="0.25">
      <c r="A193" s="46"/>
      <c r="B193" s="46"/>
      <c r="C193" s="46"/>
      <c r="D193" s="46"/>
      <c r="E193" s="47"/>
      <c r="F193" s="48"/>
      <c r="G193" s="49"/>
      <c r="H193" s="50"/>
    </row>
    <row r="194" spans="1:8" ht="18.75" customHeight="1" x14ac:dyDescent="0.25">
      <c r="A194" s="1"/>
      <c r="B194" s="1"/>
      <c r="C194" s="1"/>
      <c r="D194" s="1"/>
      <c r="E194" s="10"/>
      <c r="F194" s="11"/>
      <c r="G194" s="12"/>
      <c r="H194" s="9"/>
    </row>
    <row r="195" spans="1:8" s="16" customFormat="1" ht="116.25" customHeight="1" x14ac:dyDescent="0.25">
      <c r="A195" s="1"/>
      <c r="B195" s="1"/>
      <c r="C195" s="1"/>
      <c r="D195" s="1"/>
      <c r="E195" s="10"/>
      <c r="F195" s="11"/>
      <c r="G195" s="12"/>
      <c r="H195" s="9"/>
    </row>
    <row r="196" spans="1:8" s="16" customFormat="1" ht="68.25" customHeight="1" x14ac:dyDescent="0.25">
      <c r="A196" s="1"/>
      <c r="B196" s="1"/>
      <c r="C196" s="1"/>
      <c r="D196" s="1"/>
      <c r="E196" s="10"/>
      <c r="F196" s="11"/>
      <c r="G196" s="12"/>
      <c r="H196" s="9"/>
    </row>
    <row r="197" spans="1:8" s="16" customFormat="1" ht="68.25" customHeight="1" x14ac:dyDescent="0.25">
      <c r="A197" s="1"/>
      <c r="B197" s="1"/>
      <c r="C197" s="1"/>
      <c r="D197" s="1"/>
      <c r="E197" s="10"/>
      <c r="F197" s="11"/>
      <c r="G197" s="12"/>
      <c r="H197" s="9"/>
    </row>
    <row r="198" spans="1:8" s="16" customFormat="1" ht="68.25" customHeight="1" x14ac:dyDescent="0.25">
      <c r="A198" s="1"/>
      <c r="B198" s="1"/>
      <c r="C198" s="1"/>
      <c r="D198" s="1"/>
      <c r="E198" s="10"/>
      <c r="F198" s="11"/>
      <c r="G198" s="12"/>
      <c r="H198" s="9"/>
    </row>
    <row r="199" spans="1:8" ht="18.75" customHeight="1" x14ac:dyDescent="0.25"/>
  </sheetData>
  <mergeCells count="51">
    <mergeCell ref="A178:D178"/>
    <mergeCell ref="F178:H178"/>
    <mergeCell ref="A184:D184"/>
    <mergeCell ref="F184:H184"/>
    <mergeCell ref="F192:H192"/>
    <mergeCell ref="A192:D192"/>
    <mergeCell ref="F147:H147"/>
    <mergeCell ref="A169:D169"/>
    <mergeCell ref="F169:H169"/>
    <mergeCell ref="A45:D45"/>
    <mergeCell ref="F45:H45"/>
    <mergeCell ref="A49:D49"/>
    <mergeCell ref="F49:H49"/>
    <mergeCell ref="F55:H55"/>
    <mergeCell ref="A50:H50"/>
    <mergeCell ref="A46:H46"/>
    <mergeCell ref="A135:D135"/>
    <mergeCell ref="F135:H135"/>
    <mergeCell ref="A147:D147"/>
    <mergeCell ref="A8:D8"/>
    <mergeCell ref="F8:H8"/>
    <mergeCell ref="A13:D13"/>
    <mergeCell ref="F13:H13"/>
    <mergeCell ref="A42:D42"/>
    <mergeCell ref="F42:H42"/>
    <mergeCell ref="G4:G5"/>
    <mergeCell ref="H4:H5"/>
    <mergeCell ref="A1:H1"/>
    <mergeCell ref="A2:H2"/>
    <mergeCell ref="G3:H3"/>
    <mergeCell ref="A4:A5"/>
    <mergeCell ref="B4:C4"/>
    <mergeCell ref="D4:D5"/>
    <mergeCell ref="E4:E5"/>
    <mergeCell ref="F4:F5"/>
    <mergeCell ref="A6:H6"/>
    <mergeCell ref="A14:H14"/>
    <mergeCell ref="A9:H9"/>
    <mergeCell ref="A185:H185"/>
    <mergeCell ref="A55:D55"/>
    <mergeCell ref="A68:H68"/>
    <mergeCell ref="A89:D89"/>
    <mergeCell ref="B56:H56"/>
    <mergeCell ref="A59:D59"/>
    <mergeCell ref="F59:H59"/>
    <mergeCell ref="A67:D67"/>
    <mergeCell ref="F67:H67"/>
    <mergeCell ref="A97:D97"/>
    <mergeCell ref="F89:H89"/>
    <mergeCell ref="F97:H97"/>
    <mergeCell ref="A43:H43"/>
  </mergeCells>
  <pageMargins left="0.39370078740157483" right="0.19685039370078741" top="0.39370078740157483" bottom="0.19685039370078741" header="0.31496062992125984" footer="0.31496062992125984"/>
  <pageSetup paperSize="9" scale="82" orientation="landscape" r:id="rId1"/>
  <rowBreaks count="3" manualBreakCount="3">
    <brk id="97" max="7" man="1"/>
    <brk id="147" max="7" man="1"/>
    <brk id="17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Аркуш2</vt:lpstr>
      <vt:lpstr>Аркуш2!Область_друку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Sagaydak Yana</dc:creator>
  <cp:lastModifiedBy>Сагайдак Яна Венедиктівна</cp:lastModifiedBy>
  <cp:lastPrinted>2023-11-15T08:35:02Z</cp:lastPrinted>
  <dcterms:created xsi:type="dcterms:W3CDTF">2016-08-29T08:24:57Z</dcterms:created>
  <dcterms:modified xsi:type="dcterms:W3CDTF">2023-11-22T08:43:07Z</dcterms:modified>
</cp:coreProperties>
</file>