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Users\Sagaydak\Desktop\Звіт 2024\"/>
    </mc:Choice>
  </mc:AlternateContent>
  <xr:revisionPtr revIDLastSave="0" documentId="13_ncr:1_{909B8908-06A6-4CCE-9DF2-0D84B76A9518}" xr6:coauthVersionLast="36" xr6:coauthVersionMax="36" xr10:uidLastSave="{00000000-0000-0000-0000-000000000000}"/>
  <bookViews>
    <workbookView xWindow="0" yWindow="0" windowWidth="18090" windowHeight="10095" xr2:uid="{00000000-000D-0000-FFFF-FFFF00000000}"/>
  </bookViews>
  <sheets>
    <sheet name="Аркуш2" sheetId="2" r:id="rId1"/>
  </sheets>
  <definedNames>
    <definedName name="_xlnm.Print_Area" localSheetId="0">Аркуш2!$A$1:$H$400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5" i="2" l="1"/>
  <c r="E258" i="2"/>
  <c r="E318" i="2" l="1"/>
  <c r="E86" i="2"/>
  <c r="E321" i="2" l="1"/>
  <c r="E320" i="2"/>
  <c r="E241" i="2" l="1"/>
  <c r="E40" i="2"/>
  <c r="E16" i="2"/>
  <c r="E8" i="2"/>
  <c r="E191" i="2" l="1"/>
  <c r="E21" i="2"/>
  <c r="E282" i="2" l="1"/>
  <c r="E309" i="2"/>
  <c r="E356" i="2"/>
  <c r="E49" i="2"/>
  <c r="E46" i="2"/>
  <c r="E43" i="2"/>
  <c r="E30" i="2"/>
  <c r="E263" i="2" l="1"/>
  <c r="E359" i="2" s="1"/>
  <c r="J359" i="2" s="1"/>
</calcChain>
</file>

<file path=xl/sharedStrings.xml><?xml version="1.0" encoding="utf-8"?>
<sst xmlns="http://schemas.openxmlformats.org/spreadsheetml/2006/main" count="1097" uniqueCount="498">
  <si>
    <t>Дата</t>
  </si>
  <si>
    <t>Номер</t>
  </si>
  <si>
    <t>№ п/п</t>
  </si>
  <si>
    <t>Разом</t>
  </si>
  <si>
    <t>грн</t>
  </si>
  <si>
    <t>Прізвище та ініціали депутата Київської міської ради</t>
  </si>
  <si>
    <t>Дарницька районна в місті Києві державна адміністрація</t>
  </si>
  <si>
    <t>Сума бюджетних призначень</t>
  </si>
  <si>
    <t>Примітка</t>
  </si>
  <si>
    <r>
      <t xml:space="preserve">Стан виконання  </t>
    </r>
    <r>
      <rPr>
        <b/>
        <sz val="8"/>
        <color theme="1"/>
        <rFont val="Times New Roman"/>
        <family val="1"/>
        <charset val="204"/>
      </rPr>
      <t>(лист депутата Київради та/або головного розпорядника бюджетних коштів)</t>
    </r>
  </si>
  <si>
    <t>Розпорядження заступника міського голови - секретаря Київської міської ради</t>
  </si>
  <si>
    <t xml:space="preserve">Розпорядження заступника міського голови - секретаря Київської міської ради або протокол ПК Київради з питань бюджету та соціально-економічного розвитку </t>
  </si>
  <si>
    <t>Шевченківська районна в місті Києві державна адміністрація</t>
  </si>
  <si>
    <t>Департамент житлово-комунальної інфраструктури виконавчого органу Київської міської ради (Київської міської державної адміністрації)</t>
  </si>
  <si>
    <t>Голосіївська районна в місті Києві державна адміністрація</t>
  </si>
  <si>
    <t>Деснянська районна в місті Києві державна адміністрація</t>
  </si>
  <si>
    <t>Дніпровська районна в місті Києві державна адміністрація</t>
  </si>
  <si>
    <t>Оболонська районна в місті Києві державна адміністрація</t>
  </si>
  <si>
    <t>Подільська районна в місті Києві державна адміністрація</t>
  </si>
  <si>
    <t>Святошинська районна в місті Києві державна адміністрація</t>
  </si>
  <si>
    <t>Солом'янська районна в місті Києві державна адміністрація</t>
  </si>
  <si>
    <t>Департамент охорони здоров'я виконавчого органу Київської міської ради (Київської міської державної адміністрації)</t>
  </si>
  <si>
    <t>Департамент освіти і науки виконавчого органу Київської міської ради (Київської міської державної адміністрації)</t>
  </si>
  <si>
    <t>32</t>
  </si>
  <si>
    <t>44</t>
  </si>
  <si>
    <t>Департамент культури виконавчого органу Київської міської ради (Київської міської державної адміністрації)</t>
  </si>
  <si>
    <t>11</t>
  </si>
  <si>
    <t>23</t>
  </si>
  <si>
    <t xml:space="preserve">Спеціалізованій школі І-ІІІ ступенів № 152 з поглибленим вивченням англійської мови Деснянського району міста Києва, розташованої за адресою: вул. Ореста Левицького, 18/1, на придбання системи відеоспостереження в укриття закладу освіти 
</t>
  </si>
  <si>
    <t xml:space="preserve">Проведення капітального ремонту (проведення робіт з підготовки до опалювального сезону та здійснення заходів з енергозбереження) фасаду дошкільного навчального закладу № 566 за адресою: вул. Всеволода Нестайка, 5-А у Дніпровському районі міста Києва </t>
  </si>
  <si>
    <t xml:space="preserve">Проведення капітального ремонту захисних споруд цивільного захисту з облаштуванням ІІ виходу в початковій школі «ТУРБОТА» Оболонського району м. Києва за адресою: вул. Героїв Дніпра, 38-А </t>
  </si>
  <si>
    <t>43</t>
  </si>
  <si>
    <t xml:space="preserve">Проведення капітального ремонту підвальних приміщень житлових будинків для використання під найпростіші укриття житлового будинку на вулиці Загорівській, 36 
</t>
  </si>
  <si>
    <t xml:space="preserve">Проведення капітального ремонту підвальних приміщень житлових будинків для використання під найпростіші укриття житлового будинку на вулиці Ромоданова Академіка, 17 
</t>
  </si>
  <si>
    <t>Проведення капітального ремонту покрівлі житлового будинку на вулиці Герцена, 18/20</t>
  </si>
  <si>
    <t xml:space="preserve">Проведення капітального ремонту покрівлі житлового будинку на вулиці Максима Берлінського, 4
</t>
  </si>
  <si>
    <t xml:space="preserve">Проведення капітального ремонту інженерних мереж (ЦО, ХВП, ГВП та каналізація) житлового будинку на вулиці Юрія Глушка, 9-А </t>
  </si>
  <si>
    <t>47</t>
  </si>
  <si>
    <t>На проведення капітального ремонту із заміни вікон на сходових клітинах, пошкоджених внаслідок збройної агресії, житлового будинку № 10-18 на вулиці Білоруській</t>
  </si>
  <si>
    <t>48</t>
  </si>
  <si>
    <t>49</t>
  </si>
  <si>
    <t xml:space="preserve">Проведення капітального ремонту покрівлі житлового будинку на вулиці Дегтярівській, 58 </t>
  </si>
  <si>
    <t xml:space="preserve">Проведення капітального ремонту покрівлі житлового будинку на вулиці Провіантській, 15 
</t>
  </si>
  <si>
    <t xml:space="preserve">Проведення капітального ремонту покрівлі житлового будинку на вулиці Родини Глаголєвих (Академіка Грекова), 3/1 
</t>
  </si>
  <si>
    <t xml:space="preserve">Проведення капітального ремонту покрівлі житлового будинку на вулиці Студентській, 12/14 
</t>
  </si>
  <si>
    <t xml:space="preserve">Проведення капітального ремонту покрівлі житлового будинку на вулиці Татарській, 6
</t>
  </si>
  <si>
    <t>50</t>
  </si>
  <si>
    <t>53</t>
  </si>
  <si>
    <t>54</t>
  </si>
  <si>
    <t xml:space="preserve">Проведення капітального ремонту покрівлі житлового будинку у провулку Артилерійському, 5-Б 
</t>
  </si>
  <si>
    <t>56</t>
  </si>
  <si>
    <t>193</t>
  </si>
  <si>
    <t>Для Гімназії № 179 міста Києва на придбання Acer персональний комп’ютер моноблок Aspire C24-1300 23.8" FHD, AMD R5-7520U, 16GB, F512GB, UMA, WiFi, кл+м, без ОС, чорний (DQ.BLOME.OOL), або аналог, у кількості 4 (чотири) одиниці</t>
  </si>
  <si>
    <t>199</t>
  </si>
  <si>
    <t xml:space="preserve">Спеціалізованій школі І-ІІІ ступенів № 320 з поглибленим вивченням української мови Деснянського району міста Києва, яка розташована за адресою: м. Київ, вул. Будищанська, 8, на придбання комплектів мультимедійного обладнання для освітнього процесу 
</t>
  </si>
  <si>
    <t>287</t>
  </si>
  <si>
    <t xml:space="preserve">Школі І-ІІІ ступенів № 275 імені Кравчука Володимира Деснянського району міста Києва, яка розташована за адресою: м. Київ, просп. Червоної Калини, 3-Г, на придбання комплектів мультимедійного обладнання для освітнього процесу 
</t>
  </si>
  <si>
    <t xml:space="preserve">Спеціалізованій школі І-ІІІ ступенів № 264 з поглибленим вивченням англійської мови Деснянського району міста Києва, яка розташована за адресою: м. Київ, вул. Оноре де Бальзака, 8-Г, на придбання комплектів мультимедійного обладнання для освітнього процесу 
</t>
  </si>
  <si>
    <t>325</t>
  </si>
  <si>
    <t>340</t>
  </si>
  <si>
    <t>Для Спеціалізованої школи І-ІІІ ступенів № 277 з поглибленим вивченням англійської мови Деснянського району міста Києва, яка розташована за адресою: м. Київ, вул. Сержа Лифаря, 6, на проведення капітального ремонту (заміна вікон)</t>
  </si>
  <si>
    <t xml:space="preserve">Проведення капітального ремонту найпростіших укриттів та захисних споруд в дошкільному навчальному закладі № 437 за адресою: вул. Ірини Бекешкіної, 18-В </t>
  </si>
  <si>
    <t xml:space="preserve">Проведення капітального ремонту найпростіших укриттів та захисних споруд в дошкільному навчальному закладі № 671 за адресою: просп. Романа Шухевича, 22-В </t>
  </si>
  <si>
    <t>9/91</t>
  </si>
  <si>
    <t>Управління туризму та промоцій виконавчого органу Київської міської ради (Київської міської державної адміністрації)</t>
  </si>
  <si>
    <t>10.04.2024</t>
  </si>
  <si>
    <t>8/90</t>
  </si>
  <si>
    <t>Оновлення 3-Д конструкції логотипу міста Києва, яка встановлена  біля адміністративної будівлі Київської міської ради (вул. Хрещатик, 36)</t>
  </si>
  <si>
    <t>Придбання медичного обладнання урологічної допомоги для клінічного відділення КНП "КМКЛ № 18"</t>
  </si>
  <si>
    <t>Проведення капітального ремонту (заміна вікон та дверей) житлового будинку за адресою: просп. Червоної Калини, 7-А</t>
  </si>
  <si>
    <t>Проведення капітального ремонту покрівлі за адресою: просп. Свободи, 28-Б</t>
  </si>
  <si>
    <t>Забезпечення підготовки та проведення фізкультурно-масових заходів серед населення регіону для Спеціалізованої дитячо-юнацької школи олімпійського резерву з баскетболу Шевченківського району міста Києва</t>
  </si>
  <si>
    <t>Забезпечення підготовки та проведення фізкультурно-масових заходів серед населення регіону для Спеціалізованої дитячо-юнацької школи олімпійського резерву зі спортивної гімнастики Шевченківського району міста Києва</t>
  </si>
  <si>
    <t>Встановлення систем безперебійного живлення, аварійного освітлення укриттів та евакуаційних виходів для Середньої загальноосвітньої школи І-ІІІ ступенів № 99 м. Києва за адресою: вул. Вінстона Черчилля, 12</t>
  </si>
  <si>
    <t>Встановлення систем безперебійного живлення, аварійного освітлення укриттів та евакуаційних виходів для Спеціалізованої школи І-ІІІ ступенів № 148 імені Івана Багряного з поглибленим вивченням української мови та літератури м. Києва за адресою: вул. Будівельників, 37</t>
  </si>
  <si>
    <t>Встановлення систем безперебійного живлення, аварійного освітлення укриттів та евакуаційних виходів для Ліцею № 176 імені Мігеля де Сервантеса Сааведри Дніпровського району м. Києва за адресою: просп. Леоніда Каденюка, 11</t>
  </si>
  <si>
    <t>Встановлення систем безперебійного живлення, аварійного освітлення укриттів та евакуаційних виходів для Середньої загальноосвітньої школи І-ІІІ ступенів № 258 м. Києва за адресою: вул. Міста Шаллет, 1-А</t>
  </si>
  <si>
    <t>Встановлення систем безперебійного живлення, аварійного освітлення укриттів та евакуаційних виходів для Центру дитячо-юнацької творчості Дніпровського району м. Києва за адресою: вул. Сірожупанників, 19</t>
  </si>
  <si>
    <t>Встановлення систем безперебійного живлення, аварійного освітлення укриттів та евакуаційних виходів для Гімназії № 188 м. Києва за адресою: вул. Будівельників, 10</t>
  </si>
  <si>
    <t>Придбання обладнання для КНП "Київська міська клінічна лікарня № 6" за адресою: проспект Любомира Гузара, 3</t>
  </si>
  <si>
    <t>Проведення капітального ремонту електромереж/електрощитових (підготовка до опалювального сезону та заходи з енергозбереження) житлового будинку за адресою: просп. Червоної Калини, 4-Б</t>
  </si>
  <si>
    <t>Проведення капітального ремонту покрівлі житлового будинку № 32/38 на вулиці Січових Стрільців</t>
  </si>
  <si>
    <t>Проведення капітального ремонту покрівлі житлового будинку № 26 на вулиці Бакинській</t>
  </si>
  <si>
    <t>Проведення капітального ремонту покрівлі житлового будинку № 9-Б на вулиці Богдана Хмельницького</t>
  </si>
  <si>
    <t>Проведення капітального ремонту покрівлі житлового будинку № 31-А на вулиці Євгена Чикаленка</t>
  </si>
  <si>
    <t>Капітальний ремонт підвальних приміщень для використання під найпростіше укриття у житловому будинку № 3-А на вулиці Зарічній</t>
  </si>
  <si>
    <t>Проведення капітального ремонту приміщень відділення реабілітації відновного лікування комунального некомерційного підприємства "Київська міська клінічна лікарня № 4" виконавчого органу  Київської міської ради (Київської міської державної адміністрації) за адресою: вул. Солом'янська, 17</t>
  </si>
  <si>
    <t>Облаштування спортивного майданчика за адресою: вул. Здолбунівська, 9</t>
  </si>
  <si>
    <t>Капітальний ремонт фасаду житлового будинку за адресою: просп. Миколи Бажана, 9-З</t>
  </si>
  <si>
    <t>Проведення капітального ремонту покрівлі філії Палацу культури "Дарниця" Дарницького району міста Києва "Мистецький простір" за адресою: просп. Миколи Бажана, 3-А</t>
  </si>
  <si>
    <t>Комунальному некомерційному підприємству «Олександрівська клінічна лікарня м. Києва» виконавчого органу Київської міської ради (Київської міської державної адміністрації) для закупівлі комплекту обладнання з метою оснащення протезної майстерні, що виготовлятиме індивідуальні протези для відділення протезування та фізичної реабілітації</t>
  </si>
  <si>
    <t xml:space="preserve">Придбання витратних матеріалів для електрощитових та форменого одягу працівникам підприємства для Комунального підприємства "Керуючої компанії з обслуговування житлового фонду Печерського району міста Києва" </t>
  </si>
  <si>
    <t>Проведення капітального ремонту найпростіших укриттів та захисних споруд цивільного захисту з підключенням генератора резервного живлення в будівлі навчального корпусу ЗФПО "Київський міський медичний фаховий коледж" за адресою: вул. Братиславська, 5</t>
  </si>
  <si>
    <t>Департамент соціальної та ветеранської політики виконавчого органу Київської міської ради (Київської міської державної адміністрації)</t>
  </si>
  <si>
    <t>Проведення капітального ремонту теплиці Святошинського дитячого будинку - інтернату, що розташований за адресою: вул. М. Котельникова, 51</t>
  </si>
  <si>
    <t xml:space="preserve">Придбання комплекту ігрового вуличного обладнання для закладу дошкільної освіти (ясла-садок) компенсуючого типу  № 219 Святошинського району міста Києва </t>
  </si>
  <si>
    <t xml:space="preserve">Придбання витратних матеріалів до 3-D принтерів, обладнання для гуртків судномоделювання, автомоделювання та робототехніки для Київського палацу дітей та юнацтва </t>
  </si>
  <si>
    <t xml:space="preserve">Проведення ремонтно-реставраційних робіт будівлі Палацу культури "Дарниця"  Дарницького району міста Києва за адресою: вулиця Заслонова Костянтина, 18 </t>
  </si>
  <si>
    <t xml:space="preserve">Проведення капітального ремонту вікон та дверей на сходових 
клітинах у житлового будинку за адресою: бульвар Ромена Роллана, 5-А                                                                                </t>
  </si>
  <si>
    <t xml:space="preserve">Проведення капітального ремонту вікон та дверей на сходових 
клітинах у житлового будинку за адресою: вул. Академіка Корольова, 7 </t>
  </si>
  <si>
    <t>Капітальний ремонт (ремонт дахів, проведення робіт з підготовки до опалювального сезону та здійснення заходів з енергозбереження) покрівель Закладу дошкільної освіти  № 441 міста Києва за адресою: Русанівська набережна, 12/3</t>
  </si>
  <si>
    <t>Для проведення  капітального ремонту найпростіших укриттів та захисних споруд цивільного захисту ліцею № 125 у місті Києві, за адресою: вулиця Бориса Мартоса, 2</t>
  </si>
  <si>
    <t>Для проведення  капітального ремонту влаштування пандусу житлового будинку за адресою: місто Київ,  бульвар Ігоря Шамо, будинок 10</t>
  </si>
  <si>
    <t>Для проведення  капітального ремонту покрівлі Спеціалізованої школи І-ІІІ ступенів № 137 за адресою:  місто Київ, вулиця Ентузіастів, 7/4</t>
  </si>
  <si>
    <t xml:space="preserve">Для проведення  капітального ремонту інженерних мереж (ХВП, ГВП, ЦО, каналізація) житлового будинку за адресою: бульвар Ігоря Шамо, будинок 14 у Дніпровському районі міста Києва                                                                                                                                 </t>
  </si>
  <si>
    <t>Проведення капітального ремонту ліфта у під’їзді № 1 будинку № 21 на бульварі Верховної Ради</t>
  </si>
  <si>
    <t>Протокол постійної комісії Київради з питань бюджету, соціально-економічного розвитку та інвестиційної діяльності</t>
  </si>
  <si>
    <t>Комунальному підприємству «Керуюча компанія з обслуговування житлового фонду Голосіївського району м. Києва» для обладнання приміщень житлових будинків, які можуть використовуватись як укриття в Голосіївському районі міста Києва, засобами охоронної сигналізації з підключенням на пульт централізованого спостереження</t>
  </si>
  <si>
    <t>Печерська  районна в місті Києві державна адміністрація</t>
  </si>
  <si>
    <t>13/95</t>
  </si>
  <si>
    <t>Проведення капітального ремонту огорожі Спеціальної школи І-ІІ ступенів № 10 Дарницького району міста Києва за адресою: вул. Вакуленчука, 1</t>
  </si>
  <si>
    <t>Проведення капітального ремонту покрівлі у підлітковому клубі "Вирлиця" Центру по роботі з дітьми та молоддю за місцем проживання Дарницького району міста Києва за адресою: просп. Миколи Бажана, 3-А</t>
  </si>
  <si>
    <t>11.04.2024</t>
  </si>
  <si>
    <t>Встановлення систем охоронної сигналізації  в  26 найпростіших укриттях Святошинського району м.Києва</t>
  </si>
  <si>
    <t>Для проведення «Підготовка об’єкту: «Капітальний ремонт приміщень Школи ІІ-ІІІ ступенів № 319 імені Валерія Лобановського за адресою: проспект Валерія Лобановського, 148 у Голосіївському районі міста Києва» до опалювального сезону та проведення заходів з енергозбереження»</t>
  </si>
  <si>
    <t>Для проведення капітального ремонту найпростіших укриттів та захисних споруд цивільного захисту Ліцею № 59 за адресою: м. Київ, вул. Велика Китаївська, 85 у Голосіївському районі міста Києва</t>
  </si>
  <si>
    <t>Капітальний ремонт покрівлі у житловому будинку № 44 на вулиці Ревуцького</t>
  </si>
  <si>
    <t>На капітальний ремонт покрівлі у житловому будинку за адресою: вулиця Поліська, 28</t>
  </si>
  <si>
    <t>Капітальний ремонт вхідних груп у житловому будинку  за адресою: вул. Архітектора Вербицького, 9-Г</t>
  </si>
  <si>
    <t>Капітальний ремонт вхідних груп у житловому будинку  за адресою: вул. Ялтинська, 5-Б</t>
  </si>
  <si>
    <t>Капітальний ремонт вхідних груп у житловому будинку  за адресою: просп. Миколи Бажана, 5-А</t>
  </si>
  <si>
    <t>Проведення капітального ремонту покрівлі Закладу дошкільної освіти (ясла-садок) № 275 Дарницького району міста Києва за адресою: вул. Ялтинська, 10/14</t>
  </si>
  <si>
    <t>Проведення капітального ремонту цокольної частини фасаду Дитячої школи мистецтв № 9 Дарницького району міста Києва за адресою: вул. Євгена Харченка, 47</t>
  </si>
  <si>
    <t xml:space="preserve">Спеціалізованій школі І-ІІІ ступенів № 307 з поглибленим вивченням природничих наук Деснянського району міста Києва, яка розташована за адресою: м. Київ, вул. Лісківська, 4-Б, на придбання комплектів мультимедійного обладнання для освітнього процесу </t>
  </si>
  <si>
    <t>Для проведення  капітального ремонту найпростіших укриттів Закладу дошкільної освіти № 441 у місті Києві, за адресою: набережна Русанівська, 12/3</t>
  </si>
  <si>
    <t>Для проведення  капітального ремонту (ремонт дахів, проведення робіт з підготовки до опалювального сезону та здійснення заходів з енергозбереження) покрівель в Закладі дошкільної освіти № 452 у місті Києві, за адресою: вулиця Ентузіастів, 41/2</t>
  </si>
  <si>
    <t>Для проведення  капітального ремонту (ремонт дахів, проведення робіт з підготовки до опалювального сезону та здійснення заходів з енергозбереження) покрівель в Закладі дошкільної освіти № 576 компенсуючого типу у місті Києві, за адресою: бульвар Ігоря Шамо, 9/1</t>
  </si>
  <si>
    <t xml:space="preserve">Виконання робіт з розроблення проєктної документації з встановлення засобу (ліфта) задля безперешкодного доступу осіб з інвалідністю та інших маломобільних груп населення до приміщень закладу культури «Київська академічна майстерня театрального мистецтва «Сузір’я» за адресою: вул. Ярославів Вал, 14-Б 
</t>
  </si>
  <si>
    <t xml:space="preserve">Виконання робіт з розроблення проєктної документації по об’єкту «Прибудова панорамного ліфта» до будівлі театрально-видовищного закладу культури «Київський академічний театр драми і комедії на лівому березі Дніпра» за адресою: просп. Броварський, 25 з метою забезпечення безперешкодного доступу осіб з інвалідністю та інших маломобільних груп населення до його приміщень </t>
  </si>
  <si>
    <t>Виготовлення прототипів розробки вихованця Київської МАН Романа Здоровила за адресою: вул. Панаса Мирного, 19</t>
  </si>
  <si>
    <t>Для проведення «Підготовка об’єкту: «Капітальний ремонт фасадів Спеціалізованої школи 
І-ІІІ ступенів з поглибленим вивченням англійської та італійської мов № 130 імені Данте Аліг’єрі за адресою: вул. Велика Васильківська, 128 у Голосіївському районі міста Києва» до опалювального сезону та проведення заходів з енергозбереження»</t>
  </si>
  <si>
    <t>Для завершення «Підготовка об'єкту: «Капітальний ремонт покрівлі Школи І-ІІІ ступенів 
№ 108 за адресою: вулиця Чумацька, 2/10 у Голосіївському районі міста Києва» до опалювального сезону та проведення заходів з енергозбереження»</t>
  </si>
  <si>
    <t xml:space="preserve">Проведення капітального ремонту покрівлі житлового будинку за адресою: м. Київ,
 вул. Васильківська, 27, корп.1 </t>
  </si>
  <si>
    <t xml:space="preserve">Проведення капітального ремонту покрівлі у житловому будинку за адресою: 
вулиця Здолбунівська, 7-А </t>
  </si>
  <si>
    <t>Проведення капітального ремонту покрівлі у житловому будинку за адресою:
 вулиця Срібнокільська, 22-А</t>
  </si>
  <si>
    <t>Проведення капітального ремонту покрівлі у житловому будинку за адресою: 
вулиця Харченка Євгена, 29</t>
  </si>
  <si>
    <t>Капітальний ремонт покрівлі у житловому будинку за адресою: вул. Харківське шосе, 176-Б</t>
  </si>
  <si>
    <t>Благоустрій території Закладу дошкільної освіти (ясла-садок) № 133 Дарницького району м. Києва за адресою: вул. Харківське шосе, 55-Б</t>
  </si>
  <si>
    <t>Капітальний ремонт підвальних приміщень для використання під найпростіше укриття у житловому будинку № 172-А на вул. Харківське шосе</t>
  </si>
  <si>
    <t>Капітальний ремонт огорожі Спеціальної школи І-ІІ ступенів № 10 Дарницького району 
м. Києва за адресою: вулиця Вакуленчука, 1</t>
  </si>
  <si>
    <t xml:space="preserve">Капітальний ремонт системи водопостачання в житловому будинку за адресою:
 вулиця Драгоманова, 31-Б </t>
  </si>
  <si>
    <t>Школі І-ІІІ ступенів № 218 Деснянського району міста Києва, розташованій за адресою:
вул. Ореста Левицького, 6-А, на придбання системи відеоспостереження в укриття закладу освіти</t>
  </si>
  <si>
    <t xml:space="preserve">Придбання комплектів мультимедійного обладнання для Початкової школи “Лісові дзвіночки”,  яка розташована за адресою: м. Київ, вул. Космонавта Поповича, 22-А  </t>
  </si>
  <si>
    <t xml:space="preserve">Придбання комплектів мультимедійного обладнання для  Школи І-ІІІ ступенів  №147,  яка розташована за адресою: м. Київ, пр-т. Лісовий, 17-В   </t>
  </si>
  <si>
    <t>Придбання комплектів мультимедійного обладнання для  Школи І-ІІІ ступенів № 190, яка розташована за адресою: м. Київ,  вул. Шолом-Алейхема, 16-А</t>
  </si>
  <si>
    <t>Придбання комплектів мультимедійного обладнання для Школи І-ІІІ ступенів № 218, яка розташована за адресою: м. Київ,  вул. Ореста Левицького, 6-А</t>
  </si>
  <si>
    <t>Придбання комплектів мультимедійного обладнання для Школи І-ІІІ ступенів № 213, яка розташована за адресою: м. Київ, пр-т. Лісовий, 33-Б</t>
  </si>
  <si>
    <t>Придбання комплектів мультимедійного обладнання для Шшколи І-ІІІ ступенів № 212, яка розташована за адресою: м. Київ, вул. Ореста Левицького, 18/2</t>
  </si>
  <si>
    <t>Придбання комплектів мультимедійного обладнання для Школи І-ІІІ ступенів № 192, яка розташована за адресою: м. Київ,  вул. Мілютенка, 5-Б</t>
  </si>
  <si>
    <t>Придбання комплектів мультимедійного обладнання для Спеціального дошкільного навчального закладу (дитячий садок) № 569, який розташований за адресою: м.Київ, вул. Василя Іваниса, 15-А</t>
  </si>
  <si>
    <t>Проведення капітального ремонту електричних мереж/електрощитових (підготовка до опалювального сезону та енергозбереження) житлового будинку за адресою: вул. Рональда Рейгана, 9</t>
  </si>
  <si>
    <t>Для проведення капітального ремонту підвальних приміщень житлового будинку для використання під найпростіші укриття за адресою: вулиця Сергія Набоки, будинок 5 у Дніпровському районі міста Києва</t>
  </si>
  <si>
    <t>Для проведення  капітального ремонту (проведення робіт з підготовки до опалювального сезону та здійснення заходів з енергозбереження) фасадів Навчально - виховного комплексу Монтессорі з поглибленим вивченням англійської мови (дошкільний навчальний заклад - школа І ступеня) за адресою: місто Київ, вулиця Ентузіастів, 1/5</t>
  </si>
  <si>
    <t>На проведення капітального ремонту вхідної групи житлового будинку за адресою:
 вул. Олександра Архипенка, 10-В.</t>
  </si>
  <si>
    <t>Придбання додаткового транспортного засобу та щепорізу бокового з гідроподачею та подрібнювачем деревини тракторного кутового з можливістю причепити причіп для Комунального підприємства "Керуюча компанія з обслуговування житлового фонду Печерського району м. Києва"</t>
  </si>
  <si>
    <t xml:space="preserve">Здійснення капітального ремонту інженерних мереж ХВП, ГВП за адресою: м. Київ,
 просп. Свободи, 6-А </t>
  </si>
  <si>
    <t>Здійснення капітального ремонту інженерних мереж ХВП, ГВП, каналізація за адресою: 
м. Київ, вул. Нижньоюрківська, 13</t>
  </si>
  <si>
    <t xml:space="preserve">Проведення капітального ремонту вікон та дверей на сходових 
клітинах у житлового будинку за адресою: бульвар Ромена Роллана, 5-В </t>
  </si>
  <si>
    <t xml:space="preserve">Проведення капітального ремонту інженерних мереж (ХВП, ГВП, ЦО, каналізація) житлового будинку на вулиці Шулявській, 15/23 </t>
  </si>
  <si>
    <t xml:space="preserve">Капітальний ремонт інженерних мереж (ХВП, ГВП, ЦО, каналізація) у житловому будинку за адресою: вулиця Віктора Ярмоли, 4 </t>
  </si>
  <si>
    <t>Заміна вікон та дверей у житловому будинку за адресою: вулиця Татарська, 3/2</t>
  </si>
  <si>
    <t xml:space="preserve">Заміна вікон та дверей у житловому будинку за адресою:  вулиця Половецька, 16
</t>
  </si>
  <si>
    <t xml:space="preserve">Капітальний ремонт інженерних мереж (ХВП, ГВП, ЦО, каналізація) у житловому будинку за адресою: вулиця Велика Житомирська, 13
</t>
  </si>
  <si>
    <t xml:space="preserve">Капітальний ремонт інженерних мереж (ХВП, ГВП, ЦО, каналізація) у житловому будинку за адресою: вулиця Татарська, 20 </t>
  </si>
  <si>
    <t xml:space="preserve">Капітальний ремонт інженерних мереж (ХВП, ГВП, ЦО, каналізація) у житловому будинку за адресою: вулиця Підгірна, 12 </t>
  </si>
  <si>
    <t xml:space="preserve">Капітальний ремонт інженерних мереж (ХВП, ГВП, ЦО, каналізація) у житловому будинку за адресою: вулиця Дмитрівська, 2 
</t>
  </si>
  <si>
    <t>378</t>
  </si>
  <si>
    <t>543</t>
  </si>
  <si>
    <t>542</t>
  </si>
  <si>
    <t>639</t>
  </si>
  <si>
    <t xml:space="preserve">Проведення капітального ремонту (проведення робіт з підготовки до опалювального сезону та здійснення заходів з енергозбереження) фасадів Гімназії № 258 Дніпровського району м. Києва за адресою: вул. Міста Шалетт, 1-А </t>
  </si>
  <si>
    <t xml:space="preserve">Проведення капітального ремонту найпростіших укриттів та захисних споруд цивільного захисту Наукового ліцею № 208 Дніпровського району м. Києва за адресою: вул. Ованеса Туманяна, 2 </t>
  </si>
  <si>
    <t>Проведення капітального ремонту (проведення робіт з підготовки до опалювального сезону та здійснення заходів з енергозбереження) фасадів Навчально-виховного комплексу «Домінанта» (дошкільний навчальний заклад – спеціалізована школа І ступеня – суспільно-гуманітарна гімназія – спеціалізована школа № 204 з поглибленим вивченням фізичної культури) за адресою: вул. Юності, 3</t>
  </si>
  <si>
    <t>Проведення капітального ремонту (проведення робіт з підготовки до опалювального сезону та здійснення заходів з енергозбереження) фасадів Дошкільного навчального закладу № 535 за адресою: вул. Князя Романа Мстиславича, 10</t>
  </si>
  <si>
    <t>Проведення капітального ремонту фасаду житлового будинку (проведення робіт з підготовки до опалювального сезону та здійснення заходів з енергозбереження) за адресою: вул. Космічна, 3</t>
  </si>
  <si>
    <t>Проведення капітального ремонту інженерних мереж (ХВП, ГВП, ЦО, каналізація) у житловому будинку за адресою: бульв. Дарницький, 3</t>
  </si>
  <si>
    <t>Департамент молоді та спорту виконавчого органу Київської міської ради (Київської міської державної адміністрації)</t>
  </si>
  <si>
    <t>Придбання татамі BSW Regupol (Німеччина) для дзюдо у кількості два комплекти Комплексній дитячо-юнацькій спортивній школі «Динамо»</t>
  </si>
  <si>
    <t>Придбання матеріалів для підготовки житлових будинків до опалювального періоду 2024/2025 років та відновлення житлового фонду Святошинського району міста Києва та придбання електроінструментів та обладнання з автономним живленням</t>
  </si>
  <si>
    <t>Придбання трифазного дизельного генератора з повітряним охолодженням потужністю 15 кВт для Закладу дошкільної освіти (ясла-садок) компенсуючого типу № 219 Святошинського району міста Києва</t>
  </si>
  <si>
    <t>657</t>
  </si>
  <si>
    <t xml:space="preserve">Придбання обладнання для облаштування операційної задля покращення умов лікування поранених військовослужбовців Збройних Сил України для Комунального некомерційного підприємства «Київська міська клінічна лікарня № 12» виконавчого органу Київської міської ради (Київської міської державної адміністрації) </t>
  </si>
  <si>
    <t>667</t>
  </si>
  <si>
    <t>Завершення «Підготовка об’єкту: «Капітальний ремонт покрівлі спеціалізованої школи № 87 з поглибленим вивченням української мови та літератури ім. О. П. Довженко за адресою: вулиця Антоновича, 4/6 у Голосіївському районі міста Києва» до опалювального сезону та проведення заходів з енергозбереження»</t>
  </si>
  <si>
    <t>666</t>
  </si>
  <si>
    <t>664</t>
  </si>
  <si>
    <t>669</t>
  </si>
  <si>
    <t>670</t>
  </si>
  <si>
    <t>Проведення капітального ремонту найпростіших укриттів та захисних споруд цивільного захисту з підключенням генератора резервного живлення в будівлі навчального корпусу ЗФПО «Київський міський медичний фаховий коледж» за адресою: вул. Братиславська, 5, м. Київ</t>
  </si>
  <si>
    <t>671</t>
  </si>
  <si>
    <t xml:space="preserve">Придбання затемнених штор-блекаут, шторних карнизів з електроприводом та пультом управління для штор для Київського Палацу дітей та юнацтва, який розташований за адресою: вул. Івана Мазепи, 13, м. Київ </t>
  </si>
  <si>
    <t xml:space="preserve">Проведення капітального ремонту найпростішого укриття (в тому числі інженерних мереж) в Закладі дошкільної освіти (ясла-садок) №811 Деснянського району міста Києва, вул. Миколи Закревського, 89 А </t>
  </si>
  <si>
    <t>Мондриївський В. М.</t>
  </si>
  <si>
    <t>Проведення капітального ремонту міжбудинкового проходу за адресою: вул. Полкова, 74, м. Київ</t>
  </si>
  <si>
    <t>Проведення капітального ремонту ігрового майданчика за адресою: вул Івана Виговського, 12-Д, м. Київ</t>
  </si>
  <si>
    <t>Проведення капітального ремонту міжбудинкового проходу за адресою: пров. Полковий, 1, м. Київ</t>
  </si>
  <si>
    <t>Артеменко С. В.</t>
  </si>
  <si>
    <t>Проведення капітального ремонту найпростіших укриттів та захисних споруд цивільного захисту дошкільного навчального закладу № 801 за адресою: вул. Райдужна 4-Б, м. Київ</t>
  </si>
  <si>
    <t>Овраменко О. В.</t>
  </si>
  <si>
    <t xml:space="preserve"> Овраменко О. В.</t>
  </si>
  <si>
    <t>Андронов В. Є.</t>
  </si>
  <si>
    <t>Придбання зарядної (інверторної) станції для Дитячо-юнацької спортивної школи № 24 Шевченківського району м. Києва</t>
  </si>
  <si>
    <t>Муха В. В.</t>
  </si>
  <si>
    <t xml:space="preserve"> Муха В. В.</t>
  </si>
  <si>
    <t>Вітренко А. О.</t>
  </si>
  <si>
    <t xml:space="preserve">Оплата робіт, пов’язаних із ремонтом ліфта у під’їзді № 4 житлового будинку № 6 на вулиці Рене Декарта </t>
  </si>
  <si>
    <t>Любченко Д. О.</t>
  </si>
  <si>
    <t>Ткачук Р. С.</t>
  </si>
  <si>
    <t xml:space="preserve">Проведення капітального ремонту інженерних мереж гарячого та холодного водопостачання в підвальному приміщенні будинку № 28-А по вулиці Зодчих в Святошинському районі міста Києва </t>
  </si>
  <si>
    <t>Пинзеник О. О.</t>
  </si>
  <si>
    <t>Проведення капітального ремонту покрівлі у житловому будинку за адресою: проспект Валерія Лобановського, буд. 126</t>
  </si>
  <si>
    <t>Пашинна Л. В.</t>
  </si>
  <si>
    <t>Проведення капітального ремонту покрівлі (аварійні роботи, підготовка до опалювального сезону, енергозбереження) житлового будинку за адресою вул. О. Екстер, 8</t>
  </si>
  <si>
    <t>Департамент захисту довкілля та адаптації до зміни клімату виконавчого органу Київської міської ради (Київської міської державної адміністрації)</t>
  </si>
  <si>
    <t>Непоп В. І.</t>
  </si>
  <si>
    <t>Проведення капітального ремонту дитячого майданчика з заміною елементів у  парку "Відрадний" Солом'янського району м. Києва за адресою: вул. Академіка Шалімова, 37-А</t>
  </si>
  <si>
    <t>Царенко М. О.</t>
  </si>
  <si>
    <t>Проведення капітального ремонту (заміна вікон) (підготовка до опалювального сезону та енергозбереження) в Ліцеї № 39 імені гетьмана України Богдана Хмельницького Деснянського району міста Києва, який розташований за адресою: м. Київ, пр. Лісовий, 17-Г</t>
  </si>
  <si>
    <t>Проведення капітального ремонту найпростішого укриття (улаштування гідроізоляції фундаментів та зовнішніх стін найпростішого укриття) Ліцею № 39 імені гетьмана України Богдана Хмельницького Деснянського району міста Києва, який розташований за адресою: м. Київ, пр. Лісовий, 17-Г</t>
  </si>
  <si>
    <t>Проведення капітального ремонту ігрового майданчика за адресою: вул. Чижевського, 3-А, м. Київ</t>
  </si>
  <si>
    <t>Проведення капітального ремонту тіньових навісів та ігрових майданчиків (аварійний) у Закладі дошкільної освіти (ясла-садок) № 52, за адресою: вул. Квітки Цісик, 48</t>
  </si>
  <si>
    <t>Проведення капітального ремонту тіньових навісів та ігрових майданчиків (аварійний) у Закладі дошкільної освіти (ясла-садок) № 607, за адресою: вул. Богатирська, 16-А</t>
  </si>
  <si>
    <t>Уласик Ю. О.</t>
  </si>
  <si>
    <t>Проведення капітального ремонту/заміни вікон (підготовка об’єктів до опалювального сезону та заходи з енергозбереження) у житловому будинку за адресою: проспект Оболонський , 14-В, під’їзд №1</t>
  </si>
  <si>
    <t>Шлапак А. В.</t>
  </si>
  <si>
    <t>Придбання муфельних печей в комплекті з фурнітурою у кількості 2 штук Станції юних техніків-Центру науково-технічної творчості молоді, який розташований за адресою: місто Київ, вулиця Кибальчича, 12-А</t>
  </si>
  <si>
    <t>Бурдукова В. В.</t>
  </si>
  <si>
    <t>Фінансування участі спортсменів Дитячо-юнацької спортивної школи № 26 міста Києва у чемпіонаті України та Еліт-лізі Дитячо-юнацької футбольної ліги України</t>
  </si>
  <si>
    <t>Кравець В. А.</t>
  </si>
  <si>
    <t>Богатов К. В.</t>
  </si>
  <si>
    <t>Домагальський В. М.</t>
  </si>
  <si>
    <t>Придбання вуличних спортивних тренажерів, які будуть встановлені на території учбово-спортивної бази "Спартак" за адресою: вул. Кирилівська, 105, м. Київ</t>
  </si>
  <si>
    <t>Семенова К. І.</t>
  </si>
  <si>
    <t>Усов К. Г.</t>
  </si>
  <si>
    <t>Баняс Ю. В.</t>
  </si>
  <si>
    <t>Скалецька З. С.</t>
  </si>
  <si>
    <t>Проведення капітального ремонту підлоги першого поверху початкової школи "Перша ластівка" Оболонського району м. Києва, що знаходиться за адресою: вул. Героїв Полку "Азов", 30-А, м. Київ</t>
  </si>
  <si>
    <t>Проведення капітального ремонту спортивної зали початкової школи "Перша ластівка" Оболонського району м. Києва, що знаходиться за адресою: вул. Героїв Полку "Азов", 30-А, м. Київ</t>
  </si>
  <si>
    <t>Порошенко М. А.</t>
  </si>
  <si>
    <t>665</t>
  </si>
  <si>
    <t>19/101</t>
  </si>
  <si>
    <t>Проведення капітального ремонту захисної споруди цивільного захисту з облаштуванням другого входу в Закладі дошкільної освіти (ясла-садок) № 589, за адресою: вул. Левка Лук'яненка, 3-Б, м. Київ</t>
  </si>
  <si>
    <t>Нове будівництво споруди подвійного призначення із захисними властивостями протирадіаційного укриття та навчальних приміщень Ліцею № 157, за адресою: просп. Оболонський, 12-В, м. Київ</t>
  </si>
  <si>
    <t>Виконано</t>
  </si>
  <si>
    <t>Маляревич О. В.</t>
  </si>
  <si>
    <t>Зантарая Г. М.</t>
  </si>
  <si>
    <t xml:space="preserve"> Вітренко А. О.</t>
  </si>
  <si>
    <t xml:space="preserve"> Сікліцький Б. В.</t>
  </si>
  <si>
    <t xml:space="preserve"> Порошенко М. А.</t>
  </si>
  <si>
    <t xml:space="preserve"> Супрун О. С.</t>
  </si>
  <si>
    <t xml:space="preserve"> Пташник В. Ю.</t>
  </si>
  <si>
    <t>Сікліцький Б. В.</t>
  </si>
  <si>
    <t xml:space="preserve"> Романюк Р. С.</t>
  </si>
  <si>
    <t>Попов О. П.</t>
  </si>
  <si>
    <t xml:space="preserve"> Семенова К. І.</t>
  </si>
  <si>
    <t>Романюк Р. С.</t>
  </si>
  <si>
    <t xml:space="preserve"> Шпак І. В.</t>
  </si>
  <si>
    <t xml:space="preserve"> Шлапак А. В.</t>
  </si>
  <si>
    <t>Кухарський М. А.</t>
  </si>
  <si>
    <t>Калініченко Д. Ю.</t>
  </si>
  <si>
    <t>Шпак І. В.</t>
  </si>
  <si>
    <t xml:space="preserve"> Андрусишин В. Й.</t>
  </si>
  <si>
    <t>Хацевич І. М.</t>
  </si>
  <si>
    <t xml:space="preserve"> Ковалевська Л. О.</t>
  </si>
  <si>
    <t xml:space="preserve"> Чайка О. Ю.</t>
  </si>
  <si>
    <t>Шовковський О. В.</t>
  </si>
  <si>
    <t xml:space="preserve"> Калініченко Д. Ю.</t>
  </si>
  <si>
    <t xml:space="preserve"> Пинзеник О. О.</t>
  </si>
  <si>
    <t>Ємець Л. О.</t>
  </si>
  <si>
    <t>Чайка О. Ю.
Ємець Л. О.</t>
  </si>
  <si>
    <t>Мамоян С. Ч.</t>
  </si>
  <si>
    <t xml:space="preserve"> Мамоян С. Ч.</t>
  </si>
  <si>
    <t>Нестор В. Р.</t>
  </si>
  <si>
    <t>Козак Т. М.</t>
  </si>
  <si>
    <t xml:space="preserve"> Попов О. П.</t>
  </si>
  <si>
    <t>Ярош З. В.</t>
  </si>
  <si>
    <t xml:space="preserve"> Маленко Г. С.</t>
  </si>
  <si>
    <t xml:space="preserve"> Сулига Ю. А.</t>
  </si>
  <si>
    <t>Гончаров В. В.</t>
  </si>
  <si>
    <t>Конопелько М. В.</t>
  </si>
  <si>
    <t xml:space="preserve"> Наконечний М. В.</t>
  </si>
  <si>
    <t>Слончак В. В.</t>
  </si>
  <si>
    <t>Погребиський О. І.</t>
  </si>
  <si>
    <t xml:space="preserve"> Іщенко М. В.</t>
  </si>
  <si>
    <t>Старостенко Г. В.</t>
  </si>
  <si>
    <t>Андрусишин В. Й.</t>
  </si>
  <si>
    <t>Марченко О. Л.</t>
  </si>
  <si>
    <t>Зубко Ю. Г.</t>
  </si>
  <si>
    <t>Присяжнюк М. О.</t>
  </si>
  <si>
    <t xml:space="preserve"> Присяжнюк М. О.</t>
  </si>
  <si>
    <t>Опадчий І. М.</t>
  </si>
  <si>
    <t>Іщенко М. В.</t>
  </si>
  <si>
    <t>Левченко О. А.</t>
  </si>
  <si>
    <t xml:space="preserve"> Кулеба Є. А.</t>
  </si>
  <si>
    <t>Говорова О. І.</t>
  </si>
  <si>
    <t>Тихонович Ю. С.</t>
  </si>
  <si>
    <t>Тимощук Б. А.</t>
  </si>
  <si>
    <t>Берікашвілі Н. В.</t>
  </si>
  <si>
    <t xml:space="preserve"> Бродський О. Я.</t>
  </si>
  <si>
    <t>Банас Д. М.</t>
  </si>
  <si>
    <t xml:space="preserve"> Зантарая Г. М.</t>
  </si>
  <si>
    <t xml:space="preserve"> Ткачук Р. С.</t>
  </si>
  <si>
    <t>Зубрицька О. М.</t>
  </si>
  <si>
    <t xml:space="preserve"> Москаль Д. Д.</t>
  </si>
  <si>
    <t xml:space="preserve"> Лимар Ю. В.</t>
  </si>
  <si>
    <t>Попатенко В. С.</t>
  </si>
  <si>
    <t xml:space="preserve"> Говорова О. І.</t>
  </si>
  <si>
    <t>Свириденко Г. В.</t>
  </si>
  <si>
    <t xml:space="preserve"> Свириденко Г. В.</t>
  </si>
  <si>
    <t>Федоренко Ю. С.</t>
  </si>
  <si>
    <t xml:space="preserve"> Васильчук В. В.</t>
  </si>
  <si>
    <t xml:space="preserve"> Маляревич О. В.</t>
  </si>
  <si>
    <t>Криворучко Т. Г.</t>
  </si>
  <si>
    <t>Шаповал А. А.</t>
  </si>
  <si>
    <t>Андрусишин В. Й.  Артеменко С. В
 Баленко І. М. 
Бойченко П. І. 
Габібуллаєва Д. Т.
 Ємець Л. О.
 Задерейко А. І.
Ковалевська Л. О. Криворучко Т. Г.
Кухарський М. А. Левченко О. А.
Левін В. І.
Любченко Д. О.
 Міщенко О. Г. Окопний О. Ю. Пастухова Н. Ю. Погребиський О. І.  Порошенко М. А.
Прокопів В. В.
Пташник В. Ю.
Сікліцький Б. В. Сторожук В. П. 
Супрун О. С.
 Тимченко О. С. 
Турець В. В. 
  Усов К. Г. 
Хацевич І. М.
Ясинський Г. І.</t>
  </si>
  <si>
    <t xml:space="preserve">Проведення капітального ремонту покрівлі житлового будинку на вулиці Гарета Джонса, 6-Б </t>
  </si>
  <si>
    <t>Проведення капітального ремонту покрівлі Школи І-ІІІ ступенів № 150 міста Києва за адресою:
 вул. Пирогівський шлях, 148</t>
  </si>
  <si>
    <t xml:space="preserve">Проведення капітального ремонту покрівлі житлового будинку за адресою: м. Київ, вул. Васильківська, 27, корп.1 </t>
  </si>
  <si>
    <t>Проведення капітального ремонту покрівлі житлового будинку за адресою: м. Київ, вул. Васильківська, 29/22</t>
  </si>
  <si>
    <t>Проведення капітального ремонту покрівлі житлового будинку за адресою: м. Київ, вул. Васильківська, 9/14</t>
  </si>
  <si>
    <t>Виконання робіт по заміні вікон на сходових клітинах у житловому будинку за адресою: 
вулиця Деміївська, 35</t>
  </si>
  <si>
    <t>Виконання робіт по заміні вікон на сходових клітинах у житловому будинку за адресою:
 вулиця Деміївська, 39</t>
  </si>
  <si>
    <t>Виконання робіт по заміні вікон на сходових клітинах у житловому будинку за адресою: 
вулиця Васильківська, 2-А</t>
  </si>
  <si>
    <t>Проведення капітального ремонту покрівлі житлового будинку за адресою: пров. Коломийський, 13/23</t>
  </si>
  <si>
    <t xml:space="preserve">На проведення капітального ремонту інженерних мереж в Закладі дошкільної освіти (ясла-садок)
 № 345 Дарницького району м. Києва за адресою: вул. Санаторна, 9-А                                                                                           </t>
  </si>
  <si>
    <t>Капітальний ремонт інженерних мереж (ХВП, ГВП, ЦО, каналізація) у житловому будинку №8-Б на
 вул. Гришка Михайла</t>
  </si>
  <si>
    <t>Капітальний ремонт інженерних мереж (ХВП, ГВП, ЦО, каналізація) у житловому будинку №8 на 
вул. Гришка Михайла</t>
  </si>
  <si>
    <t>Капітальний ремонт інженерних мереж (ХВП, ГВП, ЦО, каналізація) у житловому будинку №1/2 на
 вул. Гмирі Бориса</t>
  </si>
  <si>
    <t>На капітальний ремонт підвальних приміщень житлових будинків для використання під найпростіші укриття та інженерних мереж  (ХВП, ГВП, ЦО та каналізації) в житлових будинках за адресою: 
вул. Бориспільська, 3/3</t>
  </si>
  <si>
    <t>Проведення робіт по заміні вікон та дверей у місцях загального користування за адресою: 
вулиця Срібнокільська, 8</t>
  </si>
  <si>
    <t xml:space="preserve">Для Комунального підприємства «Керуюча компанія з обслуговування житлового фонду Деснянського району м. Києва», а саме житлово-експлуатаційній дільниці № 302, яка розташована за адресою:
 вул. Ореста Левицького, 3-Б, на придбання господарських інструментів та інвентарю </t>
  </si>
  <si>
    <t xml:space="preserve">Початковій школі «Усмішка» Деснянського району міста Києва, яка розташована за адресою: м. Київ, 
вул. Оноре де Бальзака, 90-А, на придбання комплектів мультимедійного обладнання для освітнього процесу </t>
  </si>
  <si>
    <t xml:space="preserve"> Школі І-ІІІ ступенів № 306 Деснянського району міста Києва, яка розташована за адресою: м. Київ, 
вул. Лісківська, 4-А, на придбання комплектів мультимедійного обладнання для освітнього процесу
</t>
  </si>
  <si>
    <t xml:space="preserve">Школі І-ІІІ ступенів № 249 Деснянського району міста Києва, яка розташована за адресою: м. Київ, 
вул. Вікентія Беретті, 7, на придбання комплектів мультимедійного обладнання для освітнього процесу </t>
  </si>
  <si>
    <t xml:space="preserve">Школі І-ІІІ ступенів № 259 Деснянського району міста Києва, яка розташована за адресою: м. Київ, 
просп. Червоної Калини, 21-Г, на придбання комплектів мультимедійного обладнання для освітнього процесу 
</t>
  </si>
  <si>
    <t xml:space="preserve">Школі І-ІІІ ступенів № 270 Деснянського району міста Києва, яка розташована за адресою: м. Київ, 
просп. Червоної Калини, 21-В, на придбання комплектів мультимедійного обладнання для освітнього процесу </t>
  </si>
  <si>
    <t>Проведення капітального ремонту найпростіших укриттів та захисних споруд цивільного захисту для Дошкільного навчального закладу (ясла-садок) № 812 Деснянського району міста Києва за адресою:
 проспект Червоної Калини, 62-Г</t>
  </si>
  <si>
    <t>Проведення капітального ремонту найпростіших укриттів та захисних споруд цивільного захисту для Дошкільного навчального закладу (ясла-садок) № 15 Деснянського району міста Києва за адресою: 
вулиця Оноре де Бальзака, 59</t>
  </si>
  <si>
    <t xml:space="preserve">Придбання комплектів мультимедійного обладнання для Спеціалізованої школи
 І-ІІІ ступенів № 152 з поглибленим вивченням англійської мови, яка розташована за адресою: м. Київ, 
вул. Ореста Левицького, 18/1 </t>
  </si>
  <si>
    <t>Придбання комплектів мультимедійного обладнання для Спеціалізованої школи 
І-ІІІ ступенів  № 207  з поглибленим вивченням англійської мови, яка розташована за адресою: м. Київ, 
 пр-т. Лісовий, 33-А</t>
  </si>
  <si>
    <t>Придбання комплектів мультимедійного обладнання для Закладу дошкільної освіти (ясла - садок) 
№520 «Юніор» , який розташований за адресою: м. Київ, вул. Кубанської України, 47-Б</t>
  </si>
  <si>
    <t>Проведення капітального ремонту приміщень (спортивних роздягалень) Ліцею № 39 імені гетьмана України Богдана Хмельницького Деснянського району міста Києва, який розташований за адресою: м. Київ,
 пр. Лісовий, 17-Г</t>
  </si>
  <si>
    <t>Встановлення систем безперебійного живлення, аварійного освітлення укриттів та евакуаційних виходів для Станції юних техніків-центру науково-технічної творчості Дніпровського району м. Києва за адресою: 
вул. Миколи Кибальчича, 12-А</t>
  </si>
  <si>
    <t>Проведення капітального ремонту (заміна вікон) в місцях загального користування у житловому будинку
 № 29 на вулиці Райдужній в Дніпровському районі міста Києва</t>
  </si>
  <si>
    <t xml:space="preserve">Проведення капітального ремонту (ремонт дахів, проведення робіт з підготовки до опалювального сезону та здійснення заходів з енергозбереження) покрівель Дошкільного навчального закладу № 591 за адресою:
вул. Анатолія Солов’яненка, 12-А </t>
  </si>
  <si>
    <t xml:space="preserve">Проведення капітального ремонту покрівель житлового будинку (ремонт дахів, проведення робіт з підготовки до опалювального сезону та здійснення заходів з енергозбереження) за адресою:
 вул. Анатолія Солов’яненка, 7 </t>
  </si>
  <si>
    <t>Проведення капітального ремонту (вентиляційних каналів) покрівлі житлового будинку за адресою: 
вул. Будівельників, 21/9 у Дніпровському районі м. Києва</t>
  </si>
  <si>
    <t xml:space="preserve">Проведення капітального ремонту (аварійного) приміщень в Ліцеї № 157, за адресою: 
просп. Оболонський, 12-В, м. Київ
</t>
  </si>
  <si>
    <t>Проведення капітального ремонту стадіону та спортивних майданчиків Ліцею № 243 Подільського району 
м. Києва, за адресою: вул. Новомостицька, 10</t>
  </si>
  <si>
    <t>Придбання обладнання: інтерактивний лазерний тир «Захисник України», що складається з персонального комп’ютера (ноутбука), екрана, проєктора, монокуляра, макета зброї з лазерним цілевказівником (макет автомата АК-47 та пневматичний пістолет), веб - камери з інфрачервоним фільтром; програмного забезпечення (орієнтовна вартість інтерактивного тиру – 148 900, 00 грн ) для таких закладів освіти Святошинського району:
-Середня загальноосвітня школа І-ІІІ ступенів №35 Святошинського району міста Києва, розташована за адресою: м. Київ,  вул. Гната Юри, 10-Б, - 1 шт.;
-Середня загальноосвітня школа №13 ім. І. ХИТРИЧЕНКА  Святошинського району міста Києва, розташована за адресою: м. Київ,  вул. Василя Доманицького, 3, - 1 шт.;
-Спеціалізована школа № 76 імені Олеся Гончара  Святошинського району міста Києва, розташована за адресою: м. Київ,  вул. Жмеринська, 8, - 1 шт.;
-Середня загальноосвітня школа № 222  Святошинського району міста Києва, розташована за адресою:
 м. Київ,  вул. Тулузи, 6 А, - 1 шт.</t>
  </si>
  <si>
    <t>Придбання мультимедійних комплексів для закладів загальної середньої освіти Святошинського району:
-Середня загальноосвітня школа № 55, що розташована за адресою: м. Київ, вул. Осіння, 35 – 1 шт.;
-Середня загальноосвітня школа № 50, що розташована за адресою: м. Київ, вул. Миколи Ушакова, 12А – 
2 шт.;
-Середня загальноосвітня школа № 72, що розташована за адресою: м. Київ, вул. Олега Мудрака, 35А – 2 шт.;
-Середня загальноосвітня школа № 162, що розташована за адресою: м. Київ, вул. Рахманінова, 47 – 2 шт.;
-Середня загальноосвітня школа № 230, що розташована за адресою: м. Київ, вул. Олега Мудрака, 35Б – 
2 шт.;
-Заклад загальної середньої освіти  – Київська гімназія № 287, що розташована за адресою: м. Київ,
 вул. Чорнобильська, 10Б – 2 шт.</t>
  </si>
  <si>
    <t>Придбання комп'ютерного та мультимедійного обладнання для Гімназії "Міленіум" № 178 за адресою: 
вул. Івана Пулюя, 3-Б та Гімназії № 318 за адресою: просп. Повітряних Сил, 22</t>
  </si>
  <si>
    <t>Проведення капітального ремонту найпростіших укриттів та захисних споруд цивільного захисту для Закладу дошкільної освіти "Ясочка" № 355 за адресою: проспект Відрадний, 24-А</t>
  </si>
  <si>
    <t>Проведення робіт з капітального ремонту укриття в Солом’янському районі за адресою: м. Київ, 
вул. Гарматна, буд. 16/85</t>
  </si>
  <si>
    <t xml:space="preserve">Проведення робіт з капітального ремонту укриття в Солом’янському районі за адресою:  м. Київ,
 вул. Гарматна, буд. 35 </t>
  </si>
  <si>
    <t>Придбання мультимедійних комплексів для закладів загальної середньої освіти Святошинського району:
-Гімназія  «Академія», що розташована за адресою: м. Київ, вул. Ореста Васкула, 4 – 2 шт.;
-Середня загальноосвітня школа № 304, що розташована за адресою: м. Київ, вул. Академіка Єфремова, 21А – 2 шт.;
-Середня загальноосвітня школа № 55, що розташована за адресою: м. Київ, вул. Осіння, 35 – 1 шт.</t>
  </si>
  <si>
    <t>Проведення ремонтних робіт інженерних мереж, а саме ХВП, ГВП та каналізаційних мереж будинку по вулиці Всеволода Нестайка, буд. 3-А</t>
  </si>
  <si>
    <t>Левін В. І.</t>
  </si>
  <si>
    <t>1568</t>
  </si>
  <si>
    <t>Глімбовська К. О.</t>
  </si>
  <si>
    <t>1499</t>
  </si>
  <si>
    <t>Проведення «Підготовка об'єкту: «Капітальний ремонт приміщень школи І-ІІІ ступенів № 319 імені Валерія Лобановського за адресою: проспект Валерія Лобановського, 148 у Голосіївському районі міста Києва» до опалювального сезону та проведення заходів з енергозбереження», додаткові роботи код ДК 021:2015 - 45453000-7 (Капітальний ремонт і реставрація)»</t>
  </si>
  <si>
    <t>1293</t>
  </si>
  <si>
    <t>Комунальному закладу «Театрально-видовищний заклад культури «Київський муніципальний академічний театр опери і балету для дітей та юнацтва» на придбання сценічного обладнання, а саме: прожектор LUX LED PAR 1818, Pro Lux – 12 шт.; прожектор профільний світлодіодний Profilo LED 120 HQS, DTS – 4 шт.; генератор туману Smoke Factory Tour Hazer II S – 1 шт., необхідного для встановлення на сцені театру за адресою: вул. Межигірська, 2, м. Київ</t>
  </si>
  <si>
    <t>960</t>
  </si>
  <si>
    <t>Андрусишин В Й.</t>
  </si>
  <si>
    <t>Комунальному підприємству виконавчого органу Київської міської ради (Київської міської державної адміністрації) «Київський культурний кластер» на придбання трьох білетних сканерів Newland MT9052-GL-2WE Orca II GMS 2D, необхідних для встановлення в кластерах «Лейпциг» за адресою: просп. Леся Курбаса, 8, м. Київ та «Флоренція» за адресою: просп. Червоної калини, 31, м. Київ.</t>
  </si>
  <si>
    <t>952</t>
  </si>
  <si>
    <t>Яловий В. Б.</t>
  </si>
  <si>
    <t>Комунальному некомерційному підприємству «Київська міська дитяча клінічна лікарня № 1» виконавчого органу Київської міської ради (Київської міської державної адміністрації) на придбання базового обладнання (пневмокаркасний модуль ПНМ 6x12 та комплекс масової деконтамінації    МАС-ДЕКОН-3) для проведення екстреної деконтамінації</t>
  </si>
  <si>
    <t>947</t>
  </si>
  <si>
    <t>Галайчук І. В.</t>
  </si>
  <si>
    <t>Проведення поточного ремонту огорожі спортивних майданчиків Комплексної дитячо-юнацької спортивної школи № 15 за адресою: вул. Героїв Маріуполя, 7-А, м. Київ</t>
  </si>
  <si>
    <t>Придбання новорічних подарунків для Служби у справах сім'ї та дітей Голосіївської районної в місті Києві державної адміністрації</t>
  </si>
  <si>
    <t>14.08.2024
20.12.2024</t>
  </si>
  <si>
    <t>645
2146</t>
  </si>
  <si>
    <t>23.08.2024
07.11.2024</t>
  </si>
  <si>
    <t>649
1287</t>
  </si>
  <si>
    <t>22/104</t>
  </si>
  <si>
    <t>Кузьменко Є. А.</t>
  </si>
  <si>
    <t>Придбання меблів для кабінету фізики Ліцею № 252 імені Василя Симоненка Оболонського району м. Києва, що розташований за адресою: м. Київ, вул. Зої Гайдай, 10-В</t>
  </si>
  <si>
    <t>Для Школи І-ІІІ ступенів № 282 Деснянського району міста Києва, яка розташована за адресою: 
вул. Закревського, 65-А, по об'єкту: "Капітальний ремонт по заміні вікон (підготовка до опалювального сезону та енергозбереження) у школі І-ІІІ ступенів № 282 Деснянського району міста Києва, 
вул. Закревського, 65-А"</t>
  </si>
  <si>
    <t>Проведення капітального ремонту покрівлі (заходи з енергозбереження) Спеціалізованої школи І-ІІІ ступенів № 301 імені Ярослава Мудрого з поглибленим вивченням англійської мови Деснянського району м. Києва, що розташована зв адресою: просп. Червоної Калини, 93-В, м. Київ</t>
  </si>
  <si>
    <t>25/107</t>
  </si>
  <si>
    <t>Придбання Електрохірургічного апарату ARC 400 з опцією лікування судин та для моно- біполярного різання і коагуляції біологічних тканин з системою автоматичного димовидалення SHE SHA (BOWA)</t>
  </si>
  <si>
    <t>Проведення капітального ремонту по заміні вікон (підготовка до опалювального сезону та енергозбереження) у Школі I-III ступенів № 276 Деснянського району міста Києва за адресою: м. Київ, вул. Сержа Лифаря, 14</t>
  </si>
  <si>
    <t xml:space="preserve">Проведення капітального ремонту (аварійний) приміщення Ліцею № 252 імені Василя Симоненка Оболонського району м. Києва, що розташований за адресою: м. Київ, вул. Зої Гайдай, 10-В
</t>
  </si>
  <si>
    <t xml:space="preserve">Придбання вологостійких модульних шаф та комплектування до них для переодягальні для Школи вищої спортивної майстерності міста Києва </t>
  </si>
  <si>
    <t>Придбання гімнастичного килима «Goldwinner» у кількості 1 штуки для Дитячо-юнацької спортивної школи № 5 м. Києва, яка розташована за адресою: м. Київ, вул. Єреванська, 23</t>
  </si>
  <si>
    <t>На проведення капітального ремонту спортивних залів та допоміжних приміщень Дитячо-юнацької спортивної школи № 24 Шевченківського району м. Києва на вул. Щербаківського, 61-Е</t>
  </si>
  <si>
    <t xml:space="preserve">Проведення капітального ремонту найпростіших укриттів та захисних споруд цивільного захисту в Закладі дошкільної освіти (ясла-садок) комбінованого типу № 725 міста Києва, що розташований за адресою: вул. Кримська, 1 у Голосіївському районі міста Києва </t>
  </si>
  <si>
    <t>Придбання системи світлопоглинання (штор) в будівлі культурного кластеру «Краків», що знаходиться за адресою: Русанівська набережна, 12</t>
  </si>
  <si>
    <t>Проведення капітального ремонту ліфта на умовах співфінансування за адресою: вул. Почайнинська, 57/59, під'їзд 2</t>
  </si>
  <si>
    <t>Здійснення капітального ремонту ліфта на умовах співфінансування за адресою: м. Київ, просп. Гонгадзе, 14</t>
  </si>
  <si>
    <t>Здійснення капітального ремонту ліфта  на умовах співфінансування за адресою: м. Київ, просп. Гонгадзе, 3</t>
  </si>
  <si>
    <t xml:space="preserve">Проведення капітального ремонту (аварійний) малої спортивної зали та приміщень у Школі І-ІІІ ступенів № 231 Оболонського району м. Києва за адресою: вул. Богатирська, 2-В 
</t>
  </si>
  <si>
    <t>Зміст</t>
  </si>
  <si>
    <t>Проведення капітального ремонту найпростіших укриттів та захисних споруд (встановлення систем безперебійного живлення та аварійного освітлення укриттів та евакуаційних виходів) для Спеціалізованої школи І-ІІІ ступенів № 234 м. Києва з поглибленим вивченням економіки і права за адресою: вул. Райдужна, 12</t>
  </si>
  <si>
    <t>Проведення капітального ремонту найпростіших укриттів та захисних споруд (встановлення систем безперебійного живлення та аварійного освітлення укриттів та евакуаційних виходів)  для Середньої загальноосвітньої школи І-ІІІ ступенів № 224 Дніпровського району м. Києва за адресою:
 вул. М. Кибальчича, 5</t>
  </si>
  <si>
    <t xml:space="preserve">Проведення капітального ремонту найпростіших укриттів та захисних споруд (встановлення систем безперебійного живлення та аварійного освітлення укриттів та евакуаційних виходів) для Спеціалізованої школи І-ІІІ ступенів № 246 м. Києва з поглибленим вивченням англійської мови за адресою: вул. М. Кибальчича, 7
</t>
  </si>
  <si>
    <t>Проведення капітального ремонту найпростіших укриттів та захисних споруд (встановлення систем безперебійного живлення та аварійного освітлення укриттів та евакуаційних виходів) для Середньої загальноосвітньої школи № 184 адресою: вул. Вільде, 5</t>
  </si>
  <si>
    <t>Проведення капітального ремонту найпростіших укриттів та захисних споруд (встановлення систем безперебійного живлення та аварійного освітлення укриттів та евакуаційних виходів)  для Станції юних техніків - Центр науково-технічної творчості молоді за адресою: вул. М. Кибальчича, 12-А</t>
  </si>
  <si>
    <t>Не виконано</t>
  </si>
  <si>
    <t>Проведення капітального ремонту найпростішого укриття (в тому числі інженерних мереж) в Школі І-ІІІ ступенів № 192 Деснянського району міста Києва, вул Мілютенка, 5-Б</t>
  </si>
  <si>
    <t>Проведення капітального ремонту електричних мереж/електрощитових (підготовка до опалювального сезону та енергозбереження) житлового будинку за адресою: вул. Олександри Естер, 5 Деснянського району м. Києва</t>
  </si>
  <si>
    <t>Придбання матеріально-тезнічної бази для комп'ютерного класу початкової школи "Перша ластівка" Оболонського району м. Києва, що знаходиться за адресою: вул. Героїв Полку "Азов", 30-А, м. Київ</t>
  </si>
  <si>
    <t>102</t>
  </si>
  <si>
    <t>Протокол пленарного засідання</t>
  </si>
  <si>
    <t>Придбання обладнання та предметів довгострокового користування для Комунального закладу (неприбуткова організація) «Авіакосмічний ліцей ім. І. Сікорського НАУ м. Києва за адресою: м. Київ, проспект Любомира Гузара, 1</t>
  </si>
  <si>
    <t xml:space="preserve">Придбання мультимедійного комплекту для Середньої загальноосвітньої школи № 229 м. Києва за адресою: м. Київ, вул. О. Тихого, 57 
</t>
  </si>
  <si>
    <t>Придбання обладнання для Київського столичного університету ім. Бориса Грінченка:                                                                                                                1) мобільний комплект для створення AR/VR з метою впровадження сучасних імерсивних технологій в освітній процес; 
2) ноутбук ASUS TUF A15 – 2шт.; 
3) окуляри віртуальної реальності Oculus Meta Quest 3 512GB – 3шт.; 
4) стилус Logitech MX Ink Mixed Reality – 3шт.; 
5) дорожній чохол DESTEK CC2 Carrying Case for Meta Quest 3 – 3 шт.</t>
  </si>
  <si>
    <t>Придбання: багатофункціонального пристрою кольорового - 1шт, посудомийної машини - 1шт, зарядної старнції - 1шт, ноутбуку - 1шт, для Закладу дошкільної освіти № 60 за адресою:.м.Київ, Львівська, буд. 32</t>
  </si>
  <si>
    <t>Придбання: багатофункціонального пристрою кольорового, ноутбук -1шт, посудомийної машини - 1шт, зарядної старнції-1шт, для Закладу дошкільної освіти № 214 за адресою: м. Київ, вул. М. Котельникова, буд 44</t>
  </si>
  <si>
    <t xml:space="preserve">Придбання: зарядної станції - 1шт, холодильник Snasge CD 35 DM-S300 C-1шт, ноутбуку Acer Aspire 5 A 515-58 M-35 DF - 1шт,  для Закладу дошкільної освіти № 469 за адресою: м. Київ, вул. Зодчих,  буд. 10А </t>
  </si>
  <si>
    <t>Придбання  ноутбуків Acer Aspire 5 A 515-57-59 VX (або аналог) - 2шт., для Спеціалізованої школи № 76 ім. Олеся Гончара за адресою:  м. Київ, вул. Жмеринська, буд. 8</t>
  </si>
  <si>
    <t xml:space="preserve">Придбання:  ноутбуків ASUS VIVOBook - 2 шт, ноутбуку - 1шт, багатофункціонального пристрою кольорового - 1шт, холодильнику - 1шт, пральної машини - 1шт, для Закладу дошкільної освіти № 601 за адресою: м. Київ, вул. Верховинна, буд. 17 </t>
  </si>
  <si>
    <t>Проведення капітального ремонту міжбудинкового проходу за адресою: просп. Європейського Союзу, 37, 37-А, 37-Б, Квітневий 5, 7, м. Київ</t>
  </si>
  <si>
    <t>103</t>
  </si>
  <si>
    <t>Чорній Б. П.</t>
  </si>
  <si>
    <t>Проведення капітального ремонту/заміни вікон за адресою: проспект Володимира Івасюка, 14-Б, під’їзд №1</t>
  </si>
  <si>
    <t>Проведення капітального ремонту інженерних мереж (ХВП, ГВП, ЦО, Каналізація) за адресою: вулиця Джона Маккейна, 20-Б</t>
  </si>
  <si>
    <t xml:space="preserve">Проведення капітального ремонту найпростіших укриттів та захисних споруд цивільного захисту дошкільного навчального закладу № 566 за адресою: вул. Всеволода Нестайка, 5-А у Дніпровському районі міста Києва
</t>
  </si>
  <si>
    <t xml:space="preserve">Заміна вікон та дверей у житловому будинку за адресою: вулиця Якубенківська, 2/4 </t>
  </si>
  <si>
    <t>Капітальний ремонт/облаштування тіньових навісів та спортивних майданчиків в Дошкільному навчальному закладі № 53 Дніпровського району міста Києва, вулиця Райдужна, 17-Б</t>
  </si>
  <si>
    <t>Капітальний ремонт/облаштування тіньових навісів та спортивних майданчиків в Дошкільному навчальному закладі № 247 Дніпровського району міста Києва, проспект Романа Шухевича, 26-А</t>
  </si>
  <si>
    <t>Капітальний ремонт найпростіших укриттів та захисних споруд цивільного захисту в Середній загальноосвітній школі I-III ступенів № 158 Дніпровського району міста Києва, вулиця Сулеймана Стальського, 12</t>
  </si>
  <si>
    <t xml:space="preserve">Капітальний ремонт інженерних мереж (ХВП, ГВП, ЦО, каналізація) у житловому будинку за адресою: провулок Михайлівська, 9-А
</t>
  </si>
  <si>
    <t xml:space="preserve">Національному центру народної культури «Музей Івана Гончара», що розташований за адресою: 
вул. Лаврська, 19, м. Київ на придбання та створення:
– транспортного засобу Volkswagen Multivan 2011 (б/у) або аналог у сумі 840 000,00 грн (не виконано);
– серверу з точками доступу та обладнання безперебійного живлення * 12 HDD x 2TB або аналог у
 сумі 300 000,00 грн;
– шафи серверної UA-MGSWA126G 19*12U 600x600x640 мм, акрилове скло або аналог 
у сумі 13 000,00 грн;
– відеокамери SONY FX3 або аналог у сумі 179 000,00 грн;
– об’єктиву SONY FE 70-200 mm f/4 або аналог у сумі 68 000,00 грн;
– цифрового диктофону ZOOM H6 з вбудованим мікрофоном або аналог у сумі 20 000,00 грн;
– аудіодискрипцій до предметів музейного фонду у кількості 200 одиниць або аналог у сумі 200 000,00 грн;
– адаптації сайту музею до міжнародних стандартів вебдоступності або аналог у сумі 380 000,00 грн. </t>
  </si>
  <si>
    <t xml:space="preserve">Капітальний ремонт найпростіших укриттів та захисних споруд Закладу дошкільної освіти (ясла-садок) загального типу № 518, за адресою: вул. Світлицького, 24-Б
</t>
  </si>
  <si>
    <t>Капітальний ремонт найпростіших укриттів та захисних споруд Ліцею № 45, за адресою: вул. Івана Виговського, 22-А</t>
  </si>
  <si>
    <t>Капітальний ремонт найпростіших укриттів та захисних споруд Закладу дошкільної освіти компенсуючого типу (санаторного) № 763, за адресою: просп. Василя Порика, 3-Б,</t>
  </si>
  <si>
    <t>Придбання сонячної електростанції на території спортивного комплексу Дитячо-юнацької спортивної школи № 7, що знаходиться за адресою: Труханів острів, вул. Паркова дорога, 14, м. Київ</t>
  </si>
  <si>
    <t xml:space="preserve">Придбання обладнання для облаштування операційної для комунального некомерційного підприємства "Свято-Михайлівська клінічна лікарня м. Києва" виконавчого органу  Київської міської ради (Київської міської державної адміністрації) </t>
  </si>
  <si>
    <t>Капітальний ремонт фасаду Школи І-ІІІ ступенів № 217 Дарницького району м.Києва за адресою:
пров. Поліський, 9</t>
  </si>
  <si>
    <t xml:space="preserve">Проведення капітального ремонту по  заміні вікон та дверей (підготовка до опалювального сезону та заходи з енергозбереження) житлового будинку  за адресою: м. Київ,  вул. Мілютенка, буд. 28-В  </t>
  </si>
  <si>
    <t xml:space="preserve">Придбання комплектів мультимедійного обладнання для Спеціалізованої школи
 І-ІІІ ступенів № 23 з поглибленим вивченням англійської мови, яка розташована за адресою: м. Київ, 
вул. Путивльська, 35 </t>
  </si>
  <si>
    <t>Придбання комплектів мультимедійного обладнання для Спеціалізованої школи 
І-ІІІ ступенів  № 202  з поглибленим вивченням природничо–математичних наук, яка розташована за адресою: м. Київ,  пр-т. Лісовий, 22-А</t>
  </si>
  <si>
    <t xml:space="preserve">Проведення капітального ремонту/облаштування тіньових навісів та спортивних майданчиків дошкільного навчального закладу № 282 за адресою: проспект Романа Шухевича 4-В у Дніпровському р-ні м. Києва </t>
  </si>
  <si>
    <t>Проведення капітального ремонту найпростіших укриттів та захисних споруд цивільного захисту дошкільного навчального закладу № 247 за адресою: пр-т Романа Шухевича, буд. 26-А, м. Київ</t>
  </si>
  <si>
    <t>Проведення капітального ремонту та заміни (аварійних) ліфтів на умовах співфінансування у житловому будинку за адресою: вул. Милославська, 32/51-А (під'їзд 3)</t>
  </si>
  <si>
    <t>Проведення капітального ремонту та заміни (аварійних) ліфтів на умовах співфінансування у житловому будинку за адресою: вул. Радунська, 11-А (під'їзд 2)</t>
  </si>
  <si>
    <t>Проведення капітального ремонту фасаду Гімназії № 237 за адресою: вул. Архітектора Вербицького, 28-Г</t>
  </si>
  <si>
    <t>Капітальний ремонт покрівлі спеціалізованої загальноосвітньої школи І-ІІІ ступенів № 105 м. Києва з поглибленим вивченням предметів суспільно-гуманітарного циклу (вул. Сімферопольська, 10)</t>
  </si>
  <si>
    <t xml:space="preserve"> Капітальний ремонт найпростішого укриття Гімназії № 261 м.Києва (вул. Архітектора Вербицького, 7)</t>
  </si>
  <si>
    <t>Придбання  телевізора у кількості 2 шт; ноутбук у кількості 1 шт  холодильника у кількості 1 шт; посудомийна машина у кількості  2 шт; зарядна станція у кількості 1 шт; багатофункціональний пристрій у кількості 1 шт  для закладу дошкільної освіти (ясла-садок) №532 Святошинського району міста Києва</t>
  </si>
  <si>
    <t xml:space="preserve">Придбання та встановлення стельового підйомника GH1 з підйомним кронштейном, підвісною рейковою та зарядною системами та придбання та монтажу системи відеонагляду 
Для Центру  комплексної реабілітації для осіб з інвалідністю Святошинського району міста Києва </t>
  </si>
  <si>
    <t>На проведення капітального ремонту електромереж та електрообладнання в житловому будинку за адресою: вул.Костанайська, 2</t>
  </si>
  <si>
    <t>На проведення капітального ремонту електромереж та електрообладнання в житловому будинку за адресою: вул.Костанайська, 10</t>
  </si>
  <si>
    <t>На проведення капітального ремонту електромереж та електрообладнання в житловому будинку за адресою: вул.Костанайська, 14</t>
  </si>
  <si>
    <t>На проведення капітального ремонту електромереж та електрообладнання в житловому будинку за адресою: пров.Леопольда Ященка, 5</t>
  </si>
  <si>
    <t>На проведення капітального ремонту електромереж та електрообладнання в житловому будинку за адресою: просп.Голосіївський, 126 корпус 2</t>
  </si>
  <si>
    <t>На проведення капітального ремонту електромереж та електрообладнання в житловому будинку за адресою: вул. Деміївська, 45-А</t>
  </si>
  <si>
    <t>Проведення капітального ремонту вхідної групи з влаштуванням пандусу в житловому будинку на проспекті Берестейському, 5 (розроблено ПКД, отримано експертний звіт, виконано роботи з розбирання старого фундаменту до вхідної групи та влаштування нового залізобетонного фундаменту з гідроізоляцією)</t>
  </si>
  <si>
    <t>Проведення капітального ремонту покрівлі житлового будинку на вулиці Дорогожицькій, 15-Б (розроблено ПКД, отримано експертний звіт)</t>
  </si>
  <si>
    <t xml:space="preserve">Проведення капітального ремонту покрівлі житлового будинку на вулиці Віктора Ярмоли, 38 (розроблено ПКД, отримано експертний звіт)
</t>
  </si>
  <si>
    <t>На проведення ремонтно-реставраційних робіт будівлі Палацу культури «Дарниця» Дарницького району м.Києва за адресою: вулиця Заслонова Костянтина, 18</t>
  </si>
  <si>
    <t>На капітальний ремонт покрівлі Дитячої школи мистецтв № 9 Дарницького району м. Києва за адресою: 
вул. Харченка Євгена, 47</t>
  </si>
  <si>
    <t>Проведення капітального ремонту покрівлі (підготовка до опалювального сезону та енергозбереження) для Дошкільного навчального закладу (ясла-садок) № 784 Деснянського району міста Києва за адресою: 
вул. Оноре де Бальзака, 16-Б</t>
  </si>
  <si>
    <t xml:space="preserve">Придбання комплектів мультимедійного обладнання для Спеціалізованої школі 
І-ІІІ ступенів  № 189  з поглибленим вивченням англійської та німецької мов, яка розташована за адресою: 
м. Київ,  вул. Мілютенка, 5 </t>
  </si>
  <si>
    <t>Придбання комплектів мультимедійного обладнання для Дошкільного навчального закладу (ясла - садок) 
№ 12, який розташований за адресою: м. Київ, вул. Кубанської України, 30 – А</t>
  </si>
  <si>
    <t>Придбання комплектів мультимедійного обладнання для Дошкільного навчального закладу  (ясла - садок) 
№ 27, який розташований за адресою: м. Київ,  вул. Ореста Левицького, 11</t>
  </si>
  <si>
    <t>Придбання комплектів мультимедійного обладнання для Дошкільного навчального закладу (ясла - садок)
 № 39 «Світанок», який розташований за адресою: м. Київ, вул. Мілютенка, 44-А</t>
  </si>
  <si>
    <t>Придбання комплектів мультимедійного обладнання для Дошкільного навчального закладу  (ясла - садок)
№ 50, який розташований за адресою: м. Київ, вул. Мілютенка, 10-А</t>
  </si>
  <si>
    <t>Придбання комплектів мультимедійного обладнання для Дошкільного навчального закладу  (ясла - садок) 
№102, який розташований за адресою: м. Київ, пр-т. Лісовий 6-Б</t>
  </si>
  <si>
    <t>Придбання комплектів мультимедійного обладнання для Дошкільного навчального закладу  (ясла - садок) 
№ 176 комбінованого типу, який розташований за адресою: м.Київ, пр-т. Лісовий, 31-А</t>
  </si>
  <si>
    <t>Придбання комплектів мультимедійного обладнання для Дошкільного навчального закладу  (ясла - садок) 
№ 202, який розташований за адресою: м. Київ, вул. Братиславська, 4-А</t>
  </si>
  <si>
    <t>Придбання комплектів мультимедійного обладнання для Дошкільного навчального закладу  (ясла - садок) 
№ 301, який розташований за адресою: м. Київ, вул. Мілютенка, 18-А</t>
  </si>
  <si>
    <t>Придбання комплектів мультимедійного обладнання для Дошкільного навчального закладу  (ясла - садок) 
№ 491 комбінованого типу, який розташований за адресою: м. Київ, вул. Братиславська, 16 – А</t>
  </si>
  <si>
    <t>Придбання комплектів мультимедійного обладнання для Дошкільного навчального закладу  (ясла - садок) 
№ 508, який розташований за адресою: м.Київ, пр-т. Лісовий, 24-А</t>
  </si>
  <si>
    <t>Придбання комплектів мультимедійного обладнання для Дошкільного навчального закладу  (ясла - садок) 
 № 509 комбінованого типу, який розташований за адресою: м.Київ, пр-т. Лісовий, 19-А</t>
  </si>
  <si>
    <t>Придбання комплектів мультимедійного обладнання для Дошкільного навчального закладу  (ясла - садок)
№ 514, який розташований за адресою: м. Київ, вул. Ореста Левицького, 14-А</t>
  </si>
  <si>
    <t>Придбання комплектів мультимедійного обладнання для Дошкільного навчального закладу  (ясла - садок)
 № 519, який розташований за адресою: м. Київ, вул. Ореста Левицького, 8-А</t>
  </si>
  <si>
    <t>Придбання комплектів мультимедійного обладнання для Дошкільного навчального закладу (ясла - садок)
 № 528, який розташований за адресою: м. Київ, вул. Мілютенка, 23-Б</t>
  </si>
  <si>
    <t>Придбання комплектів мультимедійного обладнання для Дошкільного навчального закладу  (ясла - садок) 
№ 534, який розташований за адресою: м. Київ, вул. Кубанської України 24-Б</t>
  </si>
  <si>
    <t>Придбання комплектів мультимедійного обладнання для Дошкільного навчального закладу  (ясла - садок) 
№ 555, який розташований за адресою: м. Київ,  вул. Кубанської України, 33-А</t>
  </si>
  <si>
    <t>Придбання комплектів мультимедійного обладнання для Дошкільного навчального закладу  (ясла - садок)
№ 597  комбінованого типу, який розташований за адресою: м. Київ, вул. Шолом - Алейхема, 4-А</t>
  </si>
  <si>
    <t>Проведення капітального ремонту за об’єктом: «Капітальний ремонт спортивного майданчика Ліцею № 98 
м. Києва за адресою: вулиця Микитенка Івана, 7 Дніпровського району»</t>
  </si>
  <si>
    <t>Проведення капітального ремонту ліфта на умовах співфінансування за адресою: вул. Вітряні Гори, 3, 
під'їзд 1</t>
  </si>
  <si>
    <t>Здійснення ремонтних робіт електромереж/електрощитових на умовах співфінансування за адресою: 
вул. Г. Сковороди, 11</t>
  </si>
  <si>
    <t xml:space="preserve">Придбання обладнання для їдальні, а саме: пароконвектомата RATIONAL ICOMBI PRO 10-1/1 у кількості 1 штуки,  конвеєрної посудомийної машини Empero EMP.2000 у кількості 1 штуки, шафу холодильну FROSTY GN1410TN у кількості 1 штуки, холодильну шафу GN650TN Frosty у кількості 1 штуки, шафу холодильну 562 л, FTD600 FROSTY у кількості 1 штуки та професійну овочерізку ТМ inox Sirman (5 дисків у комплекті) у кількості 1 штуки для Ліцею № 100 «Поділ» Подільського району 
м. Києва, який розташований за адресою: м. Київ, вул. Покровська, 4/6 </t>
  </si>
  <si>
    <t>Придбання обладнання: інтерактивний мультимедійний комплекс, що складається з проєктора, інтерактивної дошки, персонального комп’ютера (ноутбука) та електронних освітніх ресурсів (орієнтовна вартість інтерактивного комплексу – 117 000,00грн) для таких закладів освіти Святошинського району :
-Середня загальноосвітня школа № 215  Святошинського району міста Києва, розташована за адресою: 
м. Київ, вул. Жмеринська, 20, - 1 шт.;
-Ліцей «ЕКО» № 198, розташований за адресою: м. Київ,  вул. Тулузи, 6, - 1 шт.;
-Спеціалізована школа № 131 Святошинського району міста Києва, розташована за адресою: м. Київ,
  вул. Литвиненко-Вольгемут, 2, - 1 шт.;
-Середня загальноосвітня школа № 205   Святошинського району міста Києва, розташована за адресою:
 м. Київ,  просп. Леся Курбаса, 10 Д, - 1шт.</t>
  </si>
  <si>
    <t>Придбання:
-Середній загальноосвітній школі № 281 Святошинського району м. Києва, розташованої за адресою: м. Київ, бульвар Миколи Руденка, 7-Б, інтерактивного мультимедійного комплексу, що складається з проєктора, інтерактивної дошки, персонального комп’ютера (ноутбука) та електронних освітніх ресурсів 
у сумі 117 000,00 грн; 
– Спеціалізованій школі № 197 ім. Дмитра Луценка Святошинського району м. Києва, розташованої за адресою: м. Київ, вулиця Василя Доманицького, 12, інтерактивного мультимедійного комплексу, що складається з проєктора, інтерактивної дошки, персонального комп’ютера (ноутбука) та електронних освітніх ресурсів у сумі 117 000,00 грн;
– Закладу дошкільної освіти (ясла-садок) компенсуючого типу № 219 Святошинського району міста Києва, розташованого за адресою: м. Київ, бульвар Миколи Руденка, 7-А, інтерактивної пісочниці 
у сумі 165 000,00 грн.</t>
  </si>
  <si>
    <t>На капітальний ремонт підвальних приміщень житлових будинків для використання під найпростіші укриття та інженерних мереж  (ХВП, ГВП, ЦО та каналізації) в житлових будинках за адресою: вул. Ахматової Анни, 18</t>
  </si>
  <si>
    <t>На капітальний ремонт підвальних приміщень житлових будинків для використання під найпростіші укриття та інженерних мереж (ХВП, ГВП, ЦО та каналізації) в житлових будинках за адресою: вул. Санаторна, 5</t>
  </si>
  <si>
    <t>Встановлення електромагнітних замків у підвальних приміщеннях житлових будинків, що використовуються під найпростіші укриття та приміщеннях споруд цивільного захисту (сховищ) на території Дарницького району за наступними адресами: м. Київ, вул. Бориспільська, 12-б; м. Київ, вул. Бориспільська, 34; .м. Київ, вул. Вереснева, 12-а; м. Київ, вул. Заслонова Костянтина,3; м .Київ, вул. Заслонова Костянтина, 7; м. Київ, вул. Заслонова Костянтина, 13-б; м .Київ, вул. Заслонова Костянтина,9;м. Київ, вул. Литвинського Юрія,84; м. Київ, вул. Литвинського Юрія, 33; м. Київ, вул. Литвинського Юрія, 37; м. Київ, вул. Новодарницька, 2/17; м. Київ, вул. Новодарницька, 27; м. Київ, вул. Новодарницька,32; м. Київ, вул. Пасхаліна Юрія,16; м. Київ, вул. Поліська,14; м. Київ, вул. Поліська, 28-б; м. Київ, вул. Тростянецька, 49; м. Київ, вул .Шевельова Юрія,34; м. Київ, вул. Шевельова Юрія, 48; м. Київ, вул. Шевельова Юрія, 49/20; м. Київ, пров. Качуровського Ігоря,68/10; м. Київ, вул. Литвинського,1; м. Київ, пров. Світличної Надії, 14/115; м. Київ, вул. Ялтинська,20/18; м. Київ, вул. Бориспільська, 30; м. Київ, вул. Новодарницька,13; м. Київ, вул. Пасхаліна Юрія, 10/5; м. Київ, вул. Литвинського Юрія,74; м. Київ, вул. Севастопольська,12/22; м. Київ, вул. Севастопільська,15/29; м. Київ, вул. Севастопольська, 16/27; м. Київ, вул. Заслонова Костянтина,17/6; м. Київ, вул. Новодарницька, 11; м. Київ, вул. Новодарницька, 15; м. Київ, вул. Новодарницька, 17; м. Київ, вул. Новодарницька, 4; м. Київ, вул. Севастопільська, 11/27; м. Київ, вул. Севастопільська, 13;м. Київ, вул. Тростянецька, 111; м. Київ, вул. Ялтинська, 24/23; м. Київ, пров. Качуровського Ігоря,14/105</t>
  </si>
  <si>
    <t xml:space="preserve">Інформація щодо переданих бюджетних призначень іншим головним розпорядникам бюджетних коштів за їх погодженням по Програмі вирішення депутатами Київської міської ради соціально-економічних проблем,  виконання передвиборних програм та доручень виборців на 2021-2025 роки за 2024 рік                                                                                       </t>
  </si>
  <si>
    <t>Проєктні роботи по напряму "Реконструкція ліфтів у житлових будинках м. Києва" відповідно до адресного переліку, що сформований постійною комісією Київської міської ради з питань житлово-комунального господарства та паливно-енергетичного комплексу за адресами: м. Київ, вул. Набережно-Корчуватська, 94; 
м. Київ, вул. Набережно-Корчуватська,90; м. Київ, вул. Дмитра Луценка,5, корп.2; м. Київ, 
вул. Лятошинського,26-б; м. Київ, вул. Милославська, 33; м. Київ, вул. Олександри Екстер, 16-в; м. Київ, 
вул. Оноре де Бальзака, 83/2; м. Київ, вул. Милославська, 17-а; м. Київ, вул. Олександри Екстер,10/87; 
м. Київ, вул. Червоної Калини,68; м. Київ, вул. Петра Григоренка, 36; м. Київ, вул. Архітектора Вербицького, 9г; м. Київ, вул. Архітектора Вербицького, 9е; м.Київ, вул. Севастопольська, 19; м. Київ, вул.Ревуцького, 11-г;
 м. Київ, вул. Степана Олійника, 8; м. Київ, вул. Чорних Запорожців,17-а; м. Київ, 
вул. Остафія Дашкевича, 4-б; м. Київ, вул. Симиренка,21-а; м. Київ, вул. Симиренка, 2-б; м. Київ, 
вул. Клавдіївська, 36; м. Київ, вул. Вацлава Гавела, 34-б; м. Київ, вул. Митрополита Василя Липківського,31; м. Київ, вул. Богдана Гаврилишина, 1; м. Київ, вул. Богдана Гаврилишина,3; м. Київ, вул. Тростянецька, 3</t>
  </si>
  <si>
    <t xml:space="preserve">Завершення «Підготовка об’єкту: «Капітальний ремонт покрівлі спеціальної школи-інтернат І-ІІІ ступенів 
№ 9 за адресою: вулиця Сєченова, 9 у Голосіївському районі міста Києва» до опалювального сезону та проведення заходів з енергозбереження» </t>
  </si>
  <si>
    <t>Проведення капітального ремонту (заміна вікон) на сходових клітинах житлового будинку за адресою: 
вул. Васильківська, 38 у Голосіївському районі міста Києва</t>
  </si>
  <si>
    <t xml:space="preserve">Проведення капітального ремонту (заміна вікон) на сходових клітинах житлового будинку за адресою:
 вул. Васильківська, 40 у Голосіївському районі міста Києва </t>
  </si>
  <si>
    <t xml:space="preserve">Проведення капітального ремонту (заміна вікон) на сходових клітинах житлового будинку за адресою: 
вул. Васильківська, 40-А у Голосіївському районі міста Києва </t>
  </si>
  <si>
    <t>Проведення капітального ремонту прибудинкової території Центру дитячо-юнацької творчості за адресою:
 м. Київ, вул. Сірожупанників, 19</t>
  </si>
  <si>
    <t>Проведення капітального ремонту (заміна вікон) в місцях загального користування у житловому будинку 
№ 47 на вулиці Райдужній в Дніпровському районі міста Києва</t>
  </si>
  <si>
    <t>Проведення капітального ремонту фасаду Спеціалізованої школи № 76
 ім. Олеся Гончара за адресою м. Київ,  вул. Жмеринська, буд. 8</t>
  </si>
  <si>
    <t>Придбання:
– Середній загальноосвітній школі № 162 Святошинського району м. Києва, яка розташована за адресою: 
вул. Рахманінова, 47, м. Київ, комплекту робототехніки та лабораторного обладнання у сумі 270 000,00 грн; 
– Середній загальноосвітній школі № 72 Святошинського району м. Києва, яка розташована за адресою: 
вул. Генерала Наумова, 35-А, м. Київ, комплекту робототехніки та лабораторного обладнання, у сумі 270 000,00 грн;
– Середній загальноосвітній школі № 230 Святошинського району м. Києва, яка розташована за адресою: 
вул. Генерала Наумова, 35-Б, м. Київ,  обладнання для кабінету хімії у сумі 250 000,00 грн.</t>
  </si>
  <si>
    <t>Розроблення проєктно-кошторисної документації з виконання аварійних робіт фасаду житлового будинку 
№ 18-Б на вулиці Татарській</t>
  </si>
  <si>
    <t>11.06.2025 18.09.2024</t>
  </si>
  <si>
    <t>13/95 19/101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</si>
</sst>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1"/>
      <color theme="1"/>
      <name val="Times New Roman"/>
      <family val="1"/>
      <charset val="204"/>
    </font>
    <font>
      <b/>
      <sz val="13"/>
      <color theme="1"/>
      <name val="Times New Roman"/>
      <family val="1"/>
      <charset val="204"/>
    </font>
    <font>
      <b/>
      <sz val="8"/>
      <color theme="1"/>
      <name val="Times New Roman"/>
      <family val="1"/>
      <charset val="204"/>
    </font>
    <font>
      <sz val="12"/>
      <name val="Times New Roman"/>
      <family val="1"/>
      <charset val="204"/>
    </font>
    <font>
      <b/>
      <sz val="12"/>
      <name val="Times New Roman"/>
      <family val="1"/>
      <charset val="204"/>
    </font>
    <font>
      <sz val="9"/>
      <name val="Times New Roman"/>
      <family val="1"/>
      <charset val="204"/>
    </font>
    <font>
      <sz val="11"/>
      <name val="Times New Roman"/>
      <family val="1"/>
      <charset val="204"/>
    </font>
    <font>
      <b/>
      <sz val="11"/>
      <name val="Times New Roman"/>
      <family val="1"/>
      <charset val="204"/>
    </font>
    <font>
      <sz val="11"/>
      <color theme="1"/>
      <name val="Times New Roman"/>
      <family val="1"/>
      <charset val="204"/>
    </font>
    <font>
      <sz val="10"/>
      <name val="Times New Roman"/>
      <family val="1"/>
      <charset val="204"/>
    </font>
    <font>
      <b/>
      <sz val="12"/>
      <color theme="1"/>
      <name val="Times New Roman"/>
      <family val="1"/>
      <charset val="204"/>
    </font>
    <font>
      <sz val="8"/>
      <color theme="1"/>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177">
    <xf numFmtId="0" fontId="0" fillId="0" borderId="0" xfId="0"/>
    <xf numFmtId="0" fontId="1" fillId="0" borderId="0" xfId="0" applyFont="1"/>
    <xf numFmtId="0" fontId="2" fillId="0" borderId="0" xfId="0" applyFont="1"/>
    <xf numFmtId="4" fontId="1" fillId="0" borderId="0" xfId="0" applyNumberFormat="1" applyFont="1"/>
    <xf numFmtId="0" fontId="1" fillId="2" borderId="0" xfId="0" applyFont="1" applyFill="1"/>
    <xf numFmtId="0" fontId="11" fillId="0" borderId="0" xfId="0" applyFont="1"/>
    <xf numFmtId="0" fontId="1" fillId="2" borderId="0" xfId="0" applyFont="1" applyFill="1" applyBorder="1"/>
    <xf numFmtId="0" fontId="1" fillId="2" borderId="5" xfId="0" applyFont="1" applyFill="1" applyBorder="1" applyAlignment="1">
      <alignment horizontal="center" wrapText="1"/>
    </xf>
    <xf numFmtId="0" fontId="1" fillId="2" borderId="0" xfId="0" applyFont="1" applyFill="1" applyBorder="1" applyAlignment="1">
      <alignment horizontal="center" wrapText="1"/>
    </xf>
    <xf numFmtId="0" fontId="1" fillId="2" borderId="0" xfId="0" applyFont="1" applyFill="1" applyBorder="1" applyAlignment="1">
      <alignment horizontal="right" wrapText="1"/>
    </xf>
    <xf numFmtId="4" fontId="1" fillId="2" borderId="0" xfId="0" applyNumberFormat="1" applyFont="1" applyFill="1"/>
    <xf numFmtId="4" fontId="11" fillId="2" borderId="0" xfId="0" applyNumberFormat="1" applyFont="1" applyFill="1"/>
    <xf numFmtId="0" fontId="6" fillId="0" borderId="0" xfId="0" applyFont="1" applyBorder="1"/>
    <xf numFmtId="0" fontId="6" fillId="0" borderId="0" xfId="0" applyFont="1" applyBorder="1" applyAlignment="1">
      <alignment wrapText="1"/>
    </xf>
    <xf numFmtId="0" fontId="12" fillId="0" borderId="0" xfId="0" applyFont="1" applyBorder="1"/>
    <xf numFmtId="4" fontId="6" fillId="0" borderId="0" xfId="0" applyNumberFormat="1" applyFont="1" applyBorder="1"/>
    <xf numFmtId="0" fontId="6" fillId="0" borderId="0" xfId="0" applyFont="1" applyFill="1" applyBorder="1"/>
    <xf numFmtId="0" fontId="6" fillId="0" borderId="0" xfId="0" applyFont="1" applyFill="1" applyBorder="1" applyAlignment="1">
      <alignment wrapText="1"/>
    </xf>
    <xf numFmtId="0" fontId="12" fillId="0" borderId="0" xfId="0" applyFont="1" applyFill="1" applyBorder="1"/>
    <xf numFmtId="4" fontId="6" fillId="0" borderId="0" xfId="0" applyNumberFormat="1" applyFont="1" applyFill="1" applyBorder="1"/>
    <xf numFmtId="0" fontId="9" fillId="2" borderId="1" xfId="0" applyFont="1" applyFill="1" applyBorder="1" applyAlignment="1">
      <alignment horizontal="center" vertical="center" wrapText="1"/>
    </xf>
    <xf numFmtId="4" fontId="10" fillId="2" borderId="1" xfId="0" applyNumberFormat="1" applyFont="1" applyFill="1" applyBorder="1"/>
    <xf numFmtId="0" fontId="6" fillId="2" borderId="0" xfId="0" applyFont="1" applyFill="1" applyBorder="1"/>
    <xf numFmtId="0" fontId="6" fillId="2" borderId="0" xfId="0" applyFont="1" applyFill="1" applyBorder="1" applyAlignment="1">
      <alignment wrapText="1"/>
    </xf>
    <xf numFmtId="0" fontId="12" fillId="2" borderId="0" xfId="0" applyFont="1" applyFill="1" applyBorder="1"/>
    <xf numFmtId="4" fontId="6" fillId="2" borderId="0" xfId="0" applyNumberFormat="1" applyFont="1" applyFill="1" applyBorder="1"/>
    <xf numFmtId="0" fontId="1" fillId="0" borderId="0" xfId="0" applyFont="1" applyAlignment="1">
      <alignment vertical="center"/>
    </xf>
    <xf numFmtId="4" fontId="10" fillId="2" borderId="4"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left" vertical="top" wrapText="1"/>
    </xf>
    <xf numFmtId="0" fontId="6" fillId="2" borderId="3" xfId="0" applyFont="1" applyFill="1" applyBorder="1" applyAlignment="1">
      <alignment horizontal="center" vertical="center"/>
    </xf>
    <xf numFmtId="4" fontId="8" fillId="2" borderId="3" xfId="0" applyNumberFormat="1" applyFont="1" applyFill="1" applyBorder="1" applyAlignment="1">
      <alignment horizontal="left" vertical="top" wrapText="1"/>
    </xf>
    <xf numFmtId="4" fontId="9" fillId="2" borderId="3" xfId="0" applyNumberFormat="1" applyFont="1" applyFill="1" applyBorder="1" applyAlignment="1">
      <alignment horizontal="left" vertical="center" wrapText="1"/>
    </xf>
    <xf numFmtId="4" fontId="8" fillId="2" borderId="3" xfId="0" applyNumberFormat="1" applyFont="1" applyFill="1" applyBorder="1" applyAlignment="1">
      <alignment horizontal="left" vertical="center" wrapText="1"/>
    </xf>
    <xf numFmtId="0" fontId="3" fillId="2" borderId="3"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0" fontId="15" fillId="2" borderId="1" xfId="0" applyFont="1" applyFill="1" applyBorder="1" applyAlignment="1">
      <alignment horizontal="left" vertical="top" wrapText="1"/>
    </xf>
    <xf numFmtId="3" fontId="1" fillId="0" borderId="0" xfId="0" applyNumberFormat="1" applyFont="1"/>
    <xf numFmtId="0" fontId="11" fillId="2" borderId="4" xfId="0" applyFont="1" applyFill="1" applyBorder="1" applyAlignment="1">
      <alignment horizontal="center" vertical="center" wrapText="1"/>
    </xf>
    <xf numFmtId="14" fontId="11" fillId="2" borderId="4"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0" fontId="11" fillId="2" borderId="4" xfId="0" applyFont="1" applyFill="1" applyBorder="1" applyAlignment="1">
      <alignment horizontal="left" vertical="top" wrapText="1"/>
    </xf>
    <xf numFmtId="0" fontId="14" fillId="2" borderId="4" xfId="0" applyFont="1" applyFill="1" applyBorder="1" applyAlignment="1">
      <alignment horizontal="left" vertical="top" wrapText="1"/>
    </xf>
    <xf numFmtId="4" fontId="9" fillId="2" borderId="4" xfId="0" applyNumberFormat="1" applyFont="1" applyFill="1" applyBorder="1" applyAlignment="1">
      <alignment horizontal="center" vertical="center" wrapText="1"/>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 xfId="0" applyFont="1" applyFill="1" applyBorder="1" applyAlignment="1">
      <alignment horizontal="left" vertical="top" wrapText="1"/>
    </xf>
    <xf numFmtId="4" fontId="15" fillId="2" borderId="1" xfId="0" applyNumberFormat="1" applyFont="1" applyFill="1" applyBorder="1" applyAlignment="1">
      <alignment horizontal="left" vertical="top" wrapText="1"/>
    </xf>
    <xf numFmtId="14" fontId="9" fillId="2" borderId="4" xfId="0" applyNumberFormat="1" applyFont="1" applyFill="1" applyBorder="1" applyAlignment="1">
      <alignment horizontal="center" vertical="center" wrapText="1"/>
    </xf>
    <xf numFmtId="0" fontId="15" fillId="2" borderId="4" xfId="0" applyFont="1" applyFill="1" applyBorder="1" applyAlignment="1">
      <alignment horizontal="left" vertical="top" wrapText="1"/>
    </xf>
    <xf numFmtId="49" fontId="9" fillId="2" borderId="4" xfId="0" applyNumberFormat="1" applyFont="1" applyFill="1" applyBorder="1" applyAlignment="1">
      <alignment horizontal="center" vertical="center" wrapText="1"/>
    </xf>
    <xf numFmtId="0" fontId="9" fillId="2" borderId="4" xfId="0" applyFont="1" applyFill="1" applyBorder="1" applyAlignment="1">
      <alignment vertical="top" wrapText="1"/>
    </xf>
    <xf numFmtId="4" fontId="15" fillId="2" borderId="4" xfId="0" applyNumberFormat="1" applyFont="1" applyFill="1" applyBorder="1" applyAlignment="1">
      <alignment horizontal="left" vertical="top" wrapText="1"/>
    </xf>
    <xf numFmtId="14" fontId="9"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0" fontId="9" fillId="2" borderId="3" xfId="0" applyFont="1" applyFill="1" applyBorder="1" applyAlignment="1">
      <alignment vertical="top" wrapText="1"/>
    </xf>
    <xf numFmtId="4" fontId="15" fillId="2" borderId="3" xfId="0" applyNumberFormat="1" applyFont="1" applyFill="1" applyBorder="1" applyAlignment="1">
      <alignment horizontal="left" vertical="top" wrapText="1"/>
    </xf>
    <xf numFmtId="4" fontId="9" fillId="2" borderId="4" xfId="0" applyNumberFormat="1" applyFont="1" applyFill="1" applyBorder="1" applyAlignment="1">
      <alignment horizontal="left" vertical="top" wrapText="1"/>
    </xf>
    <xf numFmtId="0" fontId="9" fillId="2" borderId="4" xfId="0" applyFont="1" applyFill="1" applyBorder="1" applyAlignment="1">
      <alignment horizontal="center" vertical="center"/>
    </xf>
    <xf numFmtId="4" fontId="15" fillId="2" borderId="4" xfId="0" applyNumberFormat="1" applyFont="1" applyFill="1" applyBorder="1" applyAlignment="1">
      <alignment vertical="top" wrapText="1"/>
    </xf>
    <xf numFmtId="0" fontId="15" fillId="2" borderId="3" xfId="0" applyFont="1" applyFill="1" applyBorder="1" applyAlignment="1">
      <alignment horizontal="left" vertical="top"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left" vertical="top" wrapText="1"/>
    </xf>
    <xf numFmtId="0" fontId="9" fillId="2" borderId="1" xfId="0" applyFont="1" applyFill="1" applyBorder="1" applyAlignment="1">
      <alignment horizontal="center" vertical="center"/>
    </xf>
    <xf numFmtId="4" fontId="15" fillId="2" borderId="1" xfId="0" applyNumberFormat="1" applyFont="1" applyFill="1" applyBorder="1" applyAlignment="1">
      <alignment vertical="top"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4" fontId="15" fillId="2" borderId="3" xfId="0" applyNumberFormat="1" applyFont="1" applyFill="1" applyBorder="1" applyAlignment="1">
      <alignment vertical="top" wrapText="1"/>
    </xf>
    <xf numFmtId="4" fontId="15" fillId="2" borderId="8" xfId="0" applyNumberFormat="1" applyFont="1" applyFill="1" applyBorder="1" applyAlignment="1">
      <alignment vertical="top" wrapText="1"/>
    </xf>
    <xf numFmtId="0" fontId="6" fillId="2" borderId="8" xfId="0" applyFont="1" applyFill="1" applyBorder="1" applyAlignment="1">
      <alignment horizontal="center" vertical="center"/>
    </xf>
    <xf numFmtId="4" fontId="9" fillId="2" borderId="1" xfId="0" applyNumberFormat="1" applyFont="1" applyFill="1" applyBorder="1" applyAlignment="1">
      <alignment vertical="top" wrapText="1"/>
    </xf>
    <xf numFmtId="0" fontId="9" fillId="2" borderId="3" xfId="0" applyFont="1" applyFill="1" applyBorder="1" applyAlignment="1">
      <alignment horizontal="center" vertical="center"/>
    </xf>
    <xf numFmtId="49" fontId="15" fillId="2" borderId="3" xfId="0" applyNumberFormat="1" applyFont="1" applyFill="1" applyBorder="1" applyAlignment="1">
      <alignment horizontal="left" vertical="top" wrapText="1"/>
    </xf>
    <xf numFmtId="49" fontId="15" fillId="2" borderId="1" xfId="0" applyNumberFormat="1" applyFont="1" applyFill="1" applyBorder="1" applyAlignment="1">
      <alignment horizontal="left" vertical="top" wrapText="1"/>
    </xf>
    <xf numFmtId="4" fontId="15" fillId="2" borderId="1" xfId="0" applyNumberFormat="1"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 fontId="9" fillId="2" borderId="4"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4" fontId="15" fillId="2" borderId="3" xfId="0" applyNumberFormat="1" applyFont="1" applyFill="1" applyBorder="1" applyAlignment="1">
      <alignment horizontal="left" vertical="top" wrapText="1"/>
    </xf>
    <xf numFmtId="4" fontId="15" fillId="2" borderId="8" xfId="0" applyNumberFormat="1" applyFont="1" applyFill="1" applyBorder="1" applyAlignment="1">
      <alignment horizontal="left" vertical="top" wrapText="1"/>
    </xf>
    <xf numFmtId="4" fontId="15" fillId="2" borderId="4" xfId="0" applyNumberFormat="1" applyFont="1" applyFill="1" applyBorder="1" applyAlignment="1">
      <alignment horizontal="left" vertical="top" wrapText="1"/>
    </xf>
    <xf numFmtId="14" fontId="9" fillId="2" borderId="3" xfId="0" applyNumberFormat="1"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5"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4" xfId="0" applyFont="1" applyFill="1" applyBorder="1" applyAlignment="1">
      <alignment horizontal="left" vertical="top" wrapText="1"/>
    </xf>
    <xf numFmtId="4" fontId="6" fillId="2" borderId="11" xfId="0" applyNumberFormat="1" applyFont="1" applyFill="1" applyBorder="1" applyAlignment="1">
      <alignment horizontal="center" vertical="center"/>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5" xfId="0" applyFont="1" applyFill="1" applyBorder="1" applyAlignment="1">
      <alignment horizontal="left" vertical="center" wrapText="1"/>
    </xf>
    <xf numFmtId="4" fontId="10" fillId="2" borderId="12" xfId="0" applyNumberFormat="1"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4" fontId="10" fillId="2" borderId="15"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left" vertical="top"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15"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5" xfId="0" applyFont="1" applyFill="1" applyBorder="1" applyAlignment="1">
      <alignment horizontal="right"/>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center" vertical="center"/>
    </xf>
    <xf numFmtId="4" fontId="3" fillId="2" borderId="8" xfId="0" applyNumberFormat="1"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2" xfId="0" applyFont="1" applyFill="1" applyBorder="1" applyAlignment="1">
      <alignment horizontal="center" vertical="top"/>
    </xf>
    <xf numFmtId="0" fontId="10" fillId="2" borderId="7" xfId="0" applyFont="1" applyFill="1" applyBorder="1" applyAlignment="1">
      <alignment horizontal="left"/>
    </xf>
    <xf numFmtId="0" fontId="10" fillId="2" borderId="6" xfId="0" applyFont="1" applyFill="1" applyBorder="1" applyAlignment="1">
      <alignment horizontal="left"/>
    </xf>
    <xf numFmtId="0" fontId="10" fillId="2" borderId="2" xfId="0" applyFont="1" applyFill="1" applyBorder="1" applyAlignment="1">
      <alignment horizontal="left"/>
    </xf>
    <xf numFmtId="14" fontId="9" fillId="2" borderId="8"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4" fontId="9" fillId="2" borderId="3" xfId="0" applyNumberFormat="1" applyFont="1" applyFill="1" applyBorder="1" applyAlignment="1">
      <alignment horizontal="center" vertical="center"/>
    </xf>
    <xf numFmtId="14" fontId="9" fillId="2" borderId="4"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4" fontId="10" fillId="2" borderId="9" xfId="0" applyNumberFormat="1" applyFont="1" applyFill="1" applyBorder="1" applyAlignment="1">
      <alignment horizontal="center" vertical="center" wrapText="1"/>
    </xf>
    <xf numFmtId="4" fontId="10" fillId="2" borderId="5" xfId="0" applyNumberFormat="1"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14" xfId="0" applyFont="1" applyFill="1" applyBorder="1" applyAlignment="1">
      <alignment horizontal="left" vertical="center" wrapText="1"/>
    </xf>
    <xf numFmtId="4" fontId="10" fillId="2" borderId="8"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5" fillId="2" borderId="3" xfId="0" applyNumberFormat="1" applyFont="1" applyFill="1" applyBorder="1" applyAlignment="1">
      <alignment horizontal="left" vertical="top" wrapText="1"/>
    </xf>
    <xf numFmtId="49" fontId="15" fillId="2" borderId="8" xfId="0" applyNumberFormat="1" applyFont="1" applyFill="1" applyBorder="1" applyAlignment="1">
      <alignment horizontal="left" vertical="top" wrapText="1"/>
    </xf>
    <xf numFmtId="49" fontId="15" fillId="2" borderId="4" xfId="0" applyNumberFormat="1" applyFont="1" applyFill="1" applyBorder="1" applyAlignment="1">
      <alignment horizontal="left" vertical="top" wrapText="1"/>
    </xf>
    <xf numFmtId="49" fontId="15" fillId="2" borderId="1" xfId="0" applyNumberFormat="1" applyFont="1" applyFill="1" applyBorder="1" applyAlignment="1">
      <alignment horizontal="left" vertical="top" wrapText="1"/>
    </xf>
    <xf numFmtId="4" fontId="7" fillId="2" borderId="13" xfId="0" applyNumberFormat="1"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2" borderId="1" xfId="0"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2"/>
  <sheetViews>
    <sheetView tabSelected="1" topLeftCell="A322" zoomScaleNormal="100" workbookViewId="0">
      <selection activeCell="M67" sqref="M67"/>
    </sheetView>
  </sheetViews>
  <sheetFormatPr defaultRowHeight="15.75" x14ac:dyDescent="0.25"/>
  <cols>
    <col min="1" max="1" width="5.42578125" style="1" customWidth="1"/>
    <col min="2" max="2" width="12.140625" style="1" customWidth="1"/>
    <col min="3" max="3" width="8.42578125" style="1" customWidth="1"/>
    <col min="4" max="4" width="19.7109375" style="1" customWidth="1"/>
    <col min="5" max="5" width="15.5703125" style="1" customWidth="1"/>
    <col min="6" max="6" width="93" style="1" customWidth="1"/>
    <col min="7" max="7" width="14.5703125" style="2" customWidth="1"/>
    <col min="8" max="8" width="19.5703125" style="3" customWidth="1"/>
    <col min="9" max="16384" width="9.140625" style="1"/>
  </cols>
  <sheetData>
    <row r="1" spans="1:8" s="26" customFormat="1" ht="40.5" customHeight="1" x14ac:dyDescent="0.25">
      <c r="A1" s="126" t="s">
        <v>485</v>
      </c>
      <c r="B1" s="126"/>
      <c r="C1" s="126"/>
      <c r="D1" s="126"/>
      <c r="E1" s="126"/>
      <c r="F1" s="126"/>
      <c r="G1" s="126"/>
      <c r="H1" s="126"/>
    </row>
    <row r="2" spans="1:8" ht="7.5" customHeight="1" x14ac:dyDescent="0.25">
      <c r="A2" s="127"/>
      <c r="B2" s="127"/>
      <c r="C2" s="127"/>
      <c r="D2" s="127"/>
      <c r="E2" s="127"/>
      <c r="F2" s="127"/>
      <c r="G2" s="127"/>
      <c r="H2" s="127"/>
    </row>
    <row r="3" spans="1:8" x14ac:dyDescent="0.25">
      <c r="A3" s="6"/>
      <c r="B3" s="7"/>
      <c r="C3" s="7"/>
      <c r="D3" s="8"/>
      <c r="E3" s="8"/>
      <c r="F3" s="9"/>
      <c r="G3" s="128" t="s">
        <v>4</v>
      </c>
      <c r="H3" s="128"/>
    </row>
    <row r="4" spans="1:8" ht="141.75" customHeight="1" x14ac:dyDescent="0.25">
      <c r="A4" s="129" t="s">
        <v>2</v>
      </c>
      <c r="B4" s="129" t="s">
        <v>11</v>
      </c>
      <c r="C4" s="129"/>
      <c r="D4" s="129" t="s">
        <v>5</v>
      </c>
      <c r="E4" s="129" t="s">
        <v>7</v>
      </c>
      <c r="F4" s="129" t="s">
        <v>396</v>
      </c>
      <c r="G4" s="129" t="s">
        <v>9</v>
      </c>
      <c r="H4" s="131" t="s">
        <v>8</v>
      </c>
    </row>
    <row r="5" spans="1:8" ht="17.25" customHeight="1" x14ac:dyDescent="0.25">
      <c r="A5" s="130"/>
      <c r="B5" s="35" t="s">
        <v>0</v>
      </c>
      <c r="C5" s="35" t="s">
        <v>1</v>
      </c>
      <c r="D5" s="130"/>
      <c r="E5" s="130"/>
      <c r="F5" s="130"/>
      <c r="G5" s="130"/>
      <c r="H5" s="132"/>
    </row>
    <row r="6" spans="1:8" ht="24" customHeight="1" x14ac:dyDescent="0.25">
      <c r="A6" s="173" t="s">
        <v>213</v>
      </c>
      <c r="B6" s="174"/>
      <c r="C6" s="174"/>
      <c r="D6" s="174"/>
      <c r="E6" s="174"/>
      <c r="F6" s="174"/>
      <c r="G6" s="174"/>
      <c r="H6" s="175"/>
    </row>
    <row r="7" spans="1:8" ht="54" customHeight="1" x14ac:dyDescent="0.25">
      <c r="A7" s="46">
        <v>1</v>
      </c>
      <c r="B7" s="47">
        <v>45553</v>
      </c>
      <c r="C7" s="46" t="s">
        <v>240</v>
      </c>
      <c r="D7" s="46" t="s">
        <v>214</v>
      </c>
      <c r="E7" s="48">
        <v>3000000</v>
      </c>
      <c r="F7" s="49" t="s">
        <v>215</v>
      </c>
      <c r="G7" s="46" t="s">
        <v>402</v>
      </c>
      <c r="H7" s="50" t="s">
        <v>106</v>
      </c>
    </row>
    <row r="8" spans="1:8" ht="22.5" customHeight="1" x14ac:dyDescent="0.25">
      <c r="A8" s="133" t="s">
        <v>3</v>
      </c>
      <c r="B8" s="134"/>
      <c r="C8" s="134"/>
      <c r="D8" s="135"/>
      <c r="E8" s="28">
        <f>SUM(E7)</f>
        <v>3000000</v>
      </c>
      <c r="F8" s="136"/>
      <c r="G8" s="137"/>
      <c r="H8" s="138"/>
    </row>
    <row r="9" spans="1:8" ht="20.25" customHeight="1" x14ac:dyDescent="0.25">
      <c r="A9" s="92" t="s">
        <v>25</v>
      </c>
      <c r="B9" s="92"/>
      <c r="C9" s="92"/>
      <c r="D9" s="92"/>
      <c r="E9" s="92"/>
      <c r="F9" s="92"/>
      <c r="G9" s="92"/>
      <c r="H9" s="92"/>
    </row>
    <row r="10" spans="1:8" ht="48" customHeight="1" x14ac:dyDescent="0.25">
      <c r="A10" s="94">
        <v>2</v>
      </c>
      <c r="B10" s="100">
        <v>45352</v>
      </c>
      <c r="C10" s="104" t="s">
        <v>23</v>
      </c>
      <c r="D10" s="94" t="s">
        <v>244</v>
      </c>
      <c r="E10" s="51">
        <v>250000</v>
      </c>
      <c r="F10" s="52" t="s">
        <v>127</v>
      </c>
      <c r="G10" s="38" t="s">
        <v>402</v>
      </c>
      <c r="H10" s="97" t="s">
        <v>10</v>
      </c>
    </row>
    <row r="11" spans="1:8" ht="60" customHeight="1" x14ac:dyDescent="0.25">
      <c r="A11" s="95"/>
      <c r="B11" s="101"/>
      <c r="C11" s="105"/>
      <c r="D11" s="95"/>
      <c r="E11" s="42">
        <v>350000</v>
      </c>
      <c r="F11" s="53" t="s">
        <v>128</v>
      </c>
      <c r="G11" s="20" t="s">
        <v>243</v>
      </c>
      <c r="H11" s="98"/>
    </row>
    <row r="12" spans="1:8" ht="56.25" x14ac:dyDescent="0.25">
      <c r="A12" s="20">
        <v>3</v>
      </c>
      <c r="B12" s="40">
        <v>45392</v>
      </c>
      <c r="C12" s="41" t="s">
        <v>66</v>
      </c>
      <c r="D12" s="20" t="s">
        <v>285</v>
      </c>
      <c r="E12" s="42">
        <v>133846</v>
      </c>
      <c r="F12" s="54" t="s">
        <v>391</v>
      </c>
      <c r="G12" s="20" t="s">
        <v>243</v>
      </c>
      <c r="H12" s="55" t="s">
        <v>106</v>
      </c>
    </row>
    <row r="13" spans="1:8" ht="177.75" customHeight="1" x14ac:dyDescent="0.25">
      <c r="A13" s="20">
        <v>4</v>
      </c>
      <c r="B13" s="40">
        <v>45540</v>
      </c>
      <c r="C13" s="41" t="s">
        <v>239</v>
      </c>
      <c r="D13" s="20" t="s">
        <v>238</v>
      </c>
      <c r="E13" s="42">
        <v>2000000</v>
      </c>
      <c r="F13" s="54" t="s">
        <v>427</v>
      </c>
      <c r="G13" s="20" t="s">
        <v>243</v>
      </c>
      <c r="H13" s="55" t="s">
        <v>10</v>
      </c>
    </row>
    <row r="14" spans="1:8" ht="75" x14ac:dyDescent="0.25">
      <c r="A14" s="20">
        <v>5</v>
      </c>
      <c r="B14" s="40">
        <v>45610</v>
      </c>
      <c r="C14" s="41" t="s">
        <v>362</v>
      </c>
      <c r="D14" s="20" t="s">
        <v>262</v>
      </c>
      <c r="E14" s="42">
        <v>496924</v>
      </c>
      <c r="F14" s="54" t="s">
        <v>363</v>
      </c>
      <c r="G14" s="20" t="s">
        <v>243</v>
      </c>
      <c r="H14" s="55" t="s">
        <v>10</v>
      </c>
    </row>
    <row r="15" spans="1:8" ht="63.75" customHeight="1" x14ac:dyDescent="0.25">
      <c r="A15" s="20">
        <v>6</v>
      </c>
      <c r="B15" s="40">
        <v>45589</v>
      </c>
      <c r="C15" s="41" t="s">
        <v>364</v>
      </c>
      <c r="D15" s="20" t="s">
        <v>365</v>
      </c>
      <c r="E15" s="42">
        <v>65000</v>
      </c>
      <c r="F15" s="54" t="s">
        <v>366</v>
      </c>
      <c r="G15" s="20" t="s">
        <v>243</v>
      </c>
      <c r="H15" s="55" t="s">
        <v>10</v>
      </c>
    </row>
    <row r="16" spans="1:8" ht="27" customHeight="1" x14ac:dyDescent="0.25">
      <c r="A16" s="110" t="s">
        <v>3</v>
      </c>
      <c r="B16" s="111"/>
      <c r="C16" s="111"/>
      <c r="D16" s="112"/>
      <c r="E16" s="29">
        <f>SUM(E10:E15)</f>
        <v>3295770</v>
      </c>
      <c r="F16" s="119"/>
      <c r="G16" s="120"/>
      <c r="H16" s="121"/>
    </row>
    <row r="17" spans="1:8" ht="33" customHeight="1" x14ac:dyDescent="0.25">
      <c r="A17" s="92" t="s">
        <v>176</v>
      </c>
      <c r="B17" s="92"/>
      <c r="C17" s="92"/>
      <c r="D17" s="92"/>
      <c r="E17" s="92"/>
      <c r="F17" s="92"/>
      <c r="G17" s="92"/>
      <c r="H17" s="92"/>
    </row>
    <row r="18" spans="1:8" ht="38.25" customHeight="1" x14ac:dyDescent="0.25">
      <c r="A18" s="38">
        <v>7</v>
      </c>
      <c r="B18" s="56">
        <v>45527</v>
      </c>
      <c r="C18" s="38">
        <v>650</v>
      </c>
      <c r="D18" s="38" t="s">
        <v>245</v>
      </c>
      <c r="E18" s="51">
        <v>600000</v>
      </c>
      <c r="F18" s="52" t="s">
        <v>177</v>
      </c>
      <c r="G18" s="38" t="s">
        <v>243</v>
      </c>
      <c r="H18" s="57" t="s">
        <v>10</v>
      </c>
    </row>
    <row r="19" spans="1:8" ht="37.5" customHeight="1" x14ac:dyDescent="0.25">
      <c r="A19" s="20">
        <v>8</v>
      </c>
      <c r="B19" s="40">
        <v>45544</v>
      </c>
      <c r="C19" s="20">
        <v>672</v>
      </c>
      <c r="D19" s="20" t="s">
        <v>200</v>
      </c>
      <c r="E19" s="42">
        <v>1350000</v>
      </c>
      <c r="F19" s="54" t="s">
        <v>387</v>
      </c>
      <c r="G19" s="20" t="s">
        <v>243</v>
      </c>
      <c r="H19" s="44" t="s">
        <v>10</v>
      </c>
    </row>
    <row r="20" spans="1:8" ht="52.5" customHeight="1" x14ac:dyDescent="0.25">
      <c r="A20" s="20">
        <v>9</v>
      </c>
      <c r="B20" s="40">
        <v>45553</v>
      </c>
      <c r="C20" s="20" t="s">
        <v>240</v>
      </c>
      <c r="D20" s="20" t="s">
        <v>230</v>
      </c>
      <c r="E20" s="42">
        <v>482000</v>
      </c>
      <c r="F20" s="54" t="s">
        <v>231</v>
      </c>
      <c r="G20" s="20" t="s">
        <v>243</v>
      </c>
      <c r="H20" s="44" t="s">
        <v>106</v>
      </c>
    </row>
    <row r="21" spans="1:8" ht="21.75" customHeight="1" x14ac:dyDescent="0.25">
      <c r="A21" s="110" t="s">
        <v>3</v>
      </c>
      <c r="B21" s="111"/>
      <c r="C21" s="111"/>
      <c r="D21" s="112"/>
      <c r="E21" s="29">
        <f>SUM(E18:E20)</f>
        <v>2432000</v>
      </c>
      <c r="F21" s="123"/>
      <c r="G21" s="124"/>
      <c r="H21" s="125"/>
    </row>
    <row r="22" spans="1:8" ht="36.75" customHeight="1" x14ac:dyDescent="0.25">
      <c r="A22" s="92" t="s">
        <v>22</v>
      </c>
      <c r="B22" s="92"/>
      <c r="C22" s="92"/>
      <c r="D22" s="92"/>
      <c r="E22" s="92"/>
      <c r="F22" s="92"/>
      <c r="G22" s="92"/>
      <c r="H22" s="92"/>
    </row>
    <row r="23" spans="1:8" ht="56.25" x14ac:dyDescent="0.25">
      <c r="A23" s="38">
        <v>10</v>
      </c>
      <c r="B23" s="56">
        <v>45393</v>
      </c>
      <c r="C23" s="58" t="s">
        <v>63</v>
      </c>
      <c r="D23" s="38" t="s">
        <v>246</v>
      </c>
      <c r="E23" s="51">
        <v>160000</v>
      </c>
      <c r="F23" s="59" t="s">
        <v>129</v>
      </c>
      <c r="G23" s="38" t="s">
        <v>243</v>
      </c>
      <c r="H23" s="60" t="s">
        <v>106</v>
      </c>
    </row>
    <row r="24" spans="1:8" ht="56.25" x14ac:dyDescent="0.25">
      <c r="A24" s="20">
        <v>11</v>
      </c>
      <c r="B24" s="40">
        <v>45454</v>
      </c>
      <c r="C24" s="41" t="s">
        <v>109</v>
      </c>
      <c r="D24" s="20" t="s">
        <v>247</v>
      </c>
      <c r="E24" s="42">
        <v>2000000</v>
      </c>
      <c r="F24" s="43" t="s">
        <v>92</v>
      </c>
      <c r="G24" s="20" t="s">
        <v>243</v>
      </c>
      <c r="H24" s="55" t="s">
        <v>106</v>
      </c>
    </row>
    <row r="25" spans="1:8" ht="56.25" x14ac:dyDescent="0.25">
      <c r="A25" s="20">
        <v>12</v>
      </c>
      <c r="B25" s="40">
        <v>45454</v>
      </c>
      <c r="C25" s="41" t="s">
        <v>109</v>
      </c>
      <c r="D25" s="20" t="s">
        <v>248</v>
      </c>
      <c r="E25" s="42">
        <v>2000000</v>
      </c>
      <c r="F25" s="43" t="s">
        <v>92</v>
      </c>
      <c r="G25" s="20" t="s">
        <v>243</v>
      </c>
      <c r="H25" s="55" t="s">
        <v>106</v>
      </c>
    </row>
    <row r="26" spans="1:8" ht="56.25" x14ac:dyDescent="0.25">
      <c r="A26" s="20">
        <v>13</v>
      </c>
      <c r="B26" s="40">
        <v>45454</v>
      </c>
      <c r="C26" s="41" t="s">
        <v>109</v>
      </c>
      <c r="D26" s="20" t="s">
        <v>249</v>
      </c>
      <c r="E26" s="42">
        <v>1000000</v>
      </c>
      <c r="F26" s="43" t="s">
        <v>96</v>
      </c>
      <c r="G26" s="20" t="s">
        <v>243</v>
      </c>
      <c r="H26" s="55" t="s">
        <v>106</v>
      </c>
    </row>
    <row r="27" spans="1:8" ht="45" x14ac:dyDescent="0.25">
      <c r="A27" s="20">
        <v>14</v>
      </c>
      <c r="B27" s="40">
        <v>45541</v>
      </c>
      <c r="C27" s="41" t="s">
        <v>187</v>
      </c>
      <c r="D27" s="20" t="s">
        <v>250</v>
      </c>
      <c r="E27" s="42">
        <v>696484</v>
      </c>
      <c r="F27" s="43" t="s">
        <v>188</v>
      </c>
      <c r="G27" s="20" t="s">
        <v>243</v>
      </c>
      <c r="H27" s="55" t="s">
        <v>10</v>
      </c>
    </row>
    <row r="28" spans="1:8" ht="45" x14ac:dyDescent="0.25">
      <c r="A28" s="20">
        <v>15</v>
      </c>
      <c r="B28" s="40">
        <v>45541</v>
      </c>
      <c r="C28" s="41" t="s">
        <v>189</v>
      </c>
      <c r="D28" s="20" t="s">
        <v>251</v>
      </c>
      <c r="E28" s="42">
        <v>382000</v>
      </c>
      <c r="F28" s="43" t="s">
        <v>190</v>
      </c>
      <c r="G28" s="20" t="s">
        <v>243</v>
      </c>
      <c r="H28" s="55" t="s">
        <v>10</v>
      </c>
    </row>
    <row r="29" spans="1:8" ht="105" x14ac:dyDescent="0.25">
      <c r="A29" s="37">
        <v>16</v>
      </c>
      <c r="B29" s="61">
        <v>45553</v>
      </c>
      <c r="C29" s="62" t="s">
        <v>240</v>
      </c>
      <c r="D29" s="37" t="s">
        <v>224</v>
      </c>
      <c r="E29" s="63">
        <v>268170</v>
      </c>
      <c r="F29" s="64" t="s">
        <v>410</v>
      </c>
      <c r="G29" s="37" t="s">
        <v>243</v>
      </c>
      <c r="H29" s="65" t="s">
        <v>106</v>
      </c>
    </row>
    <row r="30" spans="1:8" ht="18.75" customHeight="1" x14ac:dyDescent="0.25">
      <c r="A30" s="116" t="s">
        <v>3</v>
      </c>
      <c r="B30" s="116"/>
      <c r="C30" s="116"/>
      <c r="D30" s="116"/>
      <c r="E30" s="39">
        <f>SUM(E23:E29)</f>
        <v>6506654</v>
      </c>
      <c r="F30" s="122"/>
      <c r="G30" s="122"/>
      <c r="H30" s="122"/>
    </row>
    <row r="31" spans="1:8" ht="37.5" customHeight="1" x14ac:dyDescent="0.25">
      <c r="A31" s="92" t="s">
        <v>21</v>
      </c>
      <c r="B31" s="92"/>
      <c r="C31" s="92"/>
      <c r="D31" s="92"/>
      <c r="E31" s="92"/>
      <c r="F31" s="92"/>
      <c r="G31" s="92"/>
      <c r="H31" s="92"/>
    </row>
    <row r="32" spans="1:8" ht="56.25" x14ac:dyDescent="0.25">
      <c r="A32" s="38">
        <v>17</v>
      </c>
      <c r="B32" s="56">
        <v>45392</v>
      </c>
      <c r="C32" s="58" t="s">
        <v>66</v>
      </c>
      <c r="D32" s="38" t="s">
        <v>252</v>
      </c>
      <c r="E32" s="51">
        <v>4500000</v>
      </c>
      <c r="F32" s="52" t="s">
        <v>432</v>
      </c>
      <c r="G32" s="38" t="s">
        <v>243</v>
      </c>
      <c r="H32" s="60" t="s">
        <v>106</v>
      </c>
    </row>
    <row r="33" spans="1:8" ht="56.25" x14ac:dyDescent="0.25">
      <c r="A33" s="20">
        <v>18</v>
      </c>
      <c r="B33" s="40">
        <v>45393</v>
      </c>
      <c r="C33" s="41" t="s">
        <v>63</v>
      </c>
      <c r="D33" s="20" t="s">
        <v>253</v>
      </c>
      <c r="E33" s="42">
        <v>250000</v>
      </c>
      <c r="F33" s="54" t="s">
        <v>68</v>
      </c>
      <c r="G33" s="20" t="s">
        <v>243</v>
      </c>
      <c r="H33" s="55" t="s">
        <v>106</v>
      </c>
    </row>
    <row r="34" spans="1:8" ht="56.25" x14ac:dyDescent="0.25">
      <c r="A34" s="20">
        <v>19</v>
      </c>
      <c r="B34" s="40">
        <v>45393</v>
      </c>
      <c r="C34" s="41" t="s">
        <v>63</v>
      </c>
      <c r="D34" s="20" t="s">
        <v>254</v>
      </c>
      <c r="E34" s="42">
        <v>5000000</v>
      </c>
      <c r="F34" s="54" t="s">
        <v>79</v>
      </c>
      <c r="G34" s="20" t="s">
        <v>243</v>
      </c>
      <c r="H34" s="55" t="s">
        <v>106</v>
      </c>
    </row>
    <row r="35" spans="1:8" ht="60" x14ac:dyDescent="0.25">
      <c r="A35" s="20">
        <v>20</v>
      </c>
      <c r="B35" s="40">
        <v>45392</v>
      </c>
      <c r="C35" s="41" t="s">
        <v>66</v>
      </c>
      <c r="D35" s="20" t="s">
        <v>252</v>
      </c>
      <c r="E35" s="42">
        <v>4500000</v>
      </c>
      <c r="F35" s="43" t="s">
        <v>86</v>
      </c>
      <c r="G35" s="20" t="s">
        <v>243</v>
      </c>
      <c r="H35" s="55" t="s">
        <v>106</v>
      </c>
    </row>
    <row r="36" spans="1:8" ht="409.5" x14ac:dyDescent="0.25">
      <c r="A36" s="20">
        <v>21</v>
      </c>
      <c r="B36" s="40">
        <v>45454</v>
      </c>
      <c r="C36" s="41" t="s">
        <v>109</v>
      </c>
      <c r="D36" s="20" t="s">
        <v>314</v>
      </c>
      <c r="E36" s="42">
        <v>30000000</v>
      </c>
      <c r="F36" s="43" t="s">
        <v>90</v>
      </c>
      <c r="G36" s="20" t="s">
        <v>402</v>
      </c>
      <c r="H36" s="55" t="s">
        <v>106</v>
      </c>
    </row>
    <row r="37" spans="1:8" ht="60" x14ac:dyDescent="0.25">
      <c r="A37" s="20">
        <v>22</v>
      </c>
      <c r="B37" s="40">
        <v>45532</v>
      </c>
      <c r="C37" s="41" t="s">
        <v>180</v>
      </c>
      <c r="D37" s="20" t="s">
        <v>255</v>
      </c>
      <c r="E37" s="42">
        <v>250052</v>
      </c>
      <c r="F37" s="43" t="s">
        <v>181</v>
      </c>
      <c r="G37" s="20" t="s">
        <v>243</v>
      </c>
      <c r="H37" s="55" t="s">
        <v>10</v>
      </c>
    </row>
    <row r="38" spans="1:8" ht="56.25" x14ac:dyDescent="0.25">
      <c r="A38" s="20">
        <v>23</v>
      </c>
      <c r="B38" s="40">
        <v>45629</v>
      </c>
      <c r="C38" s="41" t="s">
        <v>383</v>
      </c>
      <c r="D38" s="20" t="s">
        <v>357</v>
      </c>
      <c r="E38" s="42">
        <v>4500000</v>
      </c>
      <c r="F38" s="43" t="s">
        <v>384</v>
      </c>
      <c r="G38" s="20" t="s">
        <v>243</v>
      </c>
      <c r="H38" s="55" t="s">
        <v>106</v>
      </c>
    </row>
    <row r="39" spans="1:8" ht="60" x14ac:dyDescent="0.25">
      <c r="A39" s="20">
        <v>24</v>
      </c>
      <c r="B39" s="40">
        <v>45581</v>
      </c>
      <c r="C39" s="41" t="s">
        <v>367</v>
      </c>
      <c r="D39" s="20" t="s">
        <v>368</v>
      </c>
      <c r="E39" s="42">
        <v>502476</v>
      </c>
      <c r="F39" s="43" t="s">
        <v>369</v>
      </c>
      <c r="G39" s="20" t="s">
        <v>243</v>
      </c>
      <c r="H39" s="55" t="s">
        <v>10</v>
      </c>
    </row>
    <row r="40" spans="1:8" x14ac:dyDescent="0.25">
      <c r="A40" s="110" t="s">
        <v>3</v>
      </c>
      <c r="B40" s="111"/>
      <c r="C40" s="111"/>
      <c r="D40" s="112"/>
      <c r="E40" s="29">
        <f>SUM(E32:E39)</f>
        <v>49502528</v>
      </c>
      <c r="F40" s="119"/>
      <c r="G40" s="120"/>
      <c r="H40" s="121"/>
    </row>
    <row r="41" spans="1:8" ht="27" customHeight="1" x14ac:dyDescent="0.25">
      <c r="A41" s="92" t="s">
        <v>93</v>
      </c>
      <c r="B41" s="92"/>
      <c r="C41" s="92"/>
      <c r="D41" s="92"/>
      <c r="E41" s="92"/>
      <c r="F41" s="92"/>
      <c r="G41" s="92"/>
      <c r="H41" s="92"/>
    </row>
    <row r="42" spans="1:8" ht="56.25" x14ac:dyDescent="0.25">
      <c r="A42" s="38">
        <v>25</v>
      </c>
      <c r="B42" s="56">
        <v>45454</v>
      </c>
      <c r="C42" s="58" t="s">
        <v>109</v>
      </c>
      <c r="D42" s="38" t="s">
        <v>238</v>
      </c>
      <c r="E42" s="51">
        <v>1999993</v>
      </c>
      <c r="F42" s="52" t="s">
        <v>94</v>
      </c>
      <c r="G42" s="38" t="s">
        <v>243</v>
      </c>
      <c r="H42" s="60" t="s">
        <v>106</v>
      </c>
    </row>
    <row r="43" spans="1:8" ht="24" customHeight="1" x14ac:dyDescent="0.25">
      <c r="A43" s="110" t="s">
        <v>3</v>
      </c>
      <c r="B43" s="111"/>
      <c r="C43" s="111"/>
      <c r="D43" s="112"/>
      <c r="E43" s="29">
        <f>E42</f>
        <v>1999993</v>
      </c>
      <c r="F43" s="119"/>
      <c r="G43" s="120"/>
      <c r="H43" s="121"/>
    </row>
    <row r="44" spans="1:8" ht="29.25" customHeight="1" x14ac:dyDescent="0.25">
      <c r="A44" s="92" t="s">
        <v>13</v>
      </c>
      <c r="B44" s="92"/>
      <c r="C44" s="92"/>
      <c r="D44" s="92"/>
      <c r="E44" s="92"/>
      <c r="F44" s="92"/>
      <c r="G44" s="92"/>
      <c r="H44" s="92"/>
    </row>
    <row r="45" spans="1:8" ht="186.75" customHeight="1" x14ac:dyDescent="0.25">
      <c r="A45" s="38">
        <v>26</v>
      </c>
      <c r="B45" s="56">
        <v>45393</v>
      </c>
      <c r="C45" s="58" t="s">
        <v>63</v>
      </c>
      <c r="D45" s="38" t="s">
        <v>256</v>
      </c>
      <c r="E45" s="51">
        <v>926000</v>
      </c>
      <c r="F45" s="66" t="s">
        <v>486</v>
      </c>
      <c r="G45" s="67" t="s">
        <v>243</v>
      </c>
      <c r="H45" s="68" t="s">
        <v>106</v>
      </c>
    </row>
    <row r="46" spans="1:8" ht="24.75" customHeight="1" x14ac:dyDescent="0.25">
      <c r="A46" s="110" t="s">
        <v>3</v>
      </c>
      <c r="B46" s="111"/>
      <c r="C46" s="111"/>
      <c r="D46" s="112"/>
      <c r="E46" s="29">
        <f>E45</f>
        <v>926000</v>
      </c>
      <c r="F46" s="113"/>
      <c r="G46" s="114"/>
      <c r="H46" s="115"/>
    </row>
    <row r="47" spans="1:8" ht="24.75" customHeight="1" x14ac:dyDescent="0.25">
      <c r="A47" s="90" t="s">
        <v>64</v>
      </c>
      <c r="B47" s="90"/>
      <c r="C47" s="90"/>
      <c r="D47" s="90"/>
      <c r="E47" s="90"/>
      <c r="F47" s="90"/>
      <c r="G47" s="90"/>
      <c r="H47" s="90"/>
    </row>
    <row r="48" spans="1:8" ht="56.25" x14ac:dyDescent="0.25">
      <c r="A48" s="38">
        <v>27</v>
      </c>
      <c r="B48" s="58" t="s">
        <v>65</v>
      </c>
      <c r="C48" s="58" t="s">
        <v>66</v>
      </c>
      <c r="D48" s="51" t="s">
        <v>257</v>
      </c>
      <c r="E48" s="51">
        <v>320000</v>
      </c>
      <c r="F48" s="66" t="s">
        <v>67</v>
      </c>
      <c r="G48" s="51" t="s">
        <v>243</v>
      </c>
      <c r="H48" s="60" t="s">
        <v>106</v>
      </c>
    </row>
    <row r="49" spans="1:8" x14ac:dyDescent="0.25">
      <c r="A49" s="110"/>
      <c r="B49" s="111"/>
      <c r="C49" s="111"/>
      <c r="D49" s="112"/>
      <c r="E49" s="29">
        <f>E48</f>
        <v>320000</v>
      </c>
      <c r="F49" s="113"/>
      <c r="G49" s="114"/>
      <c r="H49" s="115"/>
    </row>
    <row r="50" spans="1:8" ht="26.25" customHeight="1" x14ac:dyDescent="0.25">
      <c r="A50" s="90" t="s">
        <v>14</v>
      </c>
      <c r="B50" s="90"/>
      <c r="C50" s="90"/>
      <c r="D50" s="90"/>
      <c r="E50" s="90"/>
      <c r="F50" s="90"/>
      <c r="G50" s="90"/>
      <c r="H50" s="90"/>
    </row>
    <row r="51" spans="1:8" ht="60" x14ac:dyDescent="0.25">
      <c r="A51" s="38">
        <v>28</v>
      </c>
      <c r="B51" s="56">
        <v>45327</v>
      </c>
      <c r="C51" s="58" t="s">
        <v>26</v>
      </c>
      <c r="D51" s="38" t="s">
        <v>258</v>
      </c>
      <c r="E51" s="51">
        <v>1981871</v>
      </c>
      <c r="F51" s="52" t="s">
        <v>107</v>
      </c>
      <c r="G51" s="38" t="s">
        <v>243</v>
      </c>
      <c r="H51" s="57" t="s">
        <v>10</v>
      </c>
    </row>
    <row r="52" spans="1:8" ht="45" x14ac:dyDescent="0.25">
      <c r="A52" s="20">
        <v>29</v>
      </c>
      <c r="B52" s="40">
        <v>45427</v>
      </c>
      <c r="C52" s="41" t="s">
        <v>51</v>
      </c>
      <c r="D52" s="20" t="s">
        <v>259</v>
      </c>
      <c r="E52" s="42">
        <v>100000</v>
      </c>
      <c r="F52" s="54" t="s">
        <v>52</v>
      </c>
      <c r="G52" s="20" t="s">
        <v>243</v>
      </c>
      <c r="H52" s="44" t="s">
        <v>10</v>
      </c>
    </row>
    <row r="53" spans="1:8" ht="56.25" x14ac:dyDescent="0.25">
      <c r="A53" s="20">
        <v>30</v>
      </c>
      <c r="B53" s="40">
        <v>45393</v>
      </c>
      <c r="C53" s="41" t="s">
        <v>63</v>
      </c>
      <c r="D53" s="20" t="s">
        <v>260</v>
      </c>
      <c r="E53" s="42">
        <v>1300000</v>
      </c>
      <c r="F53" s="54" t="s">
        <v>316</v>
      </c>
      <c r="G53" s="20" t="s">
        <v>243</v>
      </c>
      <c r="H53" s="44" t="s">
        <v>106</v>
      </c>
    </row>
    <row r="54" spans="1:8" ht="60" x14ac:dyDescent="0.25">
      <c r="A54" s="20">
        <v>31</v>
      </c>
      <c r="B54" s="40">
        <v>45454</v>
      </c>
      <c r="C54" s="41" t="s">
        <v>109</v>
      </c>
      <c r="D54" s="20" t="s">
        <v>261</v>
      </c>
      <c r="E54" s="42">
        <v>5000000</v>
      </c>
      <c r="F54" s="54" t="s">
        <v>130</v>
      </c>
      <c r="G54" s="20" t="s">
        <v>243</v>
      </c>
      <c r="H54" s="44" t="s">
        <v>106</v>
      </c>
    </row>
    <row r="55" spans="1:8" ht="60" x14ac:dyDescent="0.25">
      <c r="A55" s="20">
        <v>32</v>
      </c>
      <c r="B55" s="40">
        <v>45454</v>
      </c>
      <c r="C55" s="41" t="s">
        <v>109</v>
      </c>
      <c r="D55" s="20" t="s">
        <v>262</v>
      </c>
      <c r="E55" s="42">
        <v>2000000</v>
      </c>
      <c r="F55" s="43" t="s">
        <v>130</v>
      </c>
      <c r="G55" s="20" t="s">
        <v>243</v>
      </c>
      <c r="H55" s="44" t="s">
        <v>106</v>
      </c>
    </row>
    <row r="56" spans="1:8" ht="60" x14ac:dyDescent="0.25">
      <c r="A56" s="93">
        <v>33</v>
      </c>
      <c r="B56" s="99">
        <v>45454</v>
      </c>
      <c r="C56" s="103" t="s">
        <v>109</v>
      </c>
      <c r="D56" s="93" t="s">
        <v>258</v>
      </c>
      <c r="E56" s="42">
        <v>1000000</v>
      </c>
      <c r="F56" s="43" t="s">
        <v>130</v>
      </c>
      <c r="G56" s="20" t="s">
        <v>243</v>
      </c>
      <c r="H56" s="106" t="s">
        <v>106</v>
      </c>
    </row>
    <row r="57" spans="1:8" ht="45" x14ac:dyDescent="0.25">
      <c r="A57" s="95"/>
      <c r="B57" s="101"/>
      <c r="C57" s="105"/>
      <c r="D57" s="95"/>
      <c r="E57" s="42">
        <v>2067298</v>
      </c>
      <c r="F57" s="43" t="s">
        <v>131</v>
      </c>
      <c r="G57" s="20" t="s">
        <v>243</v>
      </c>
      <c r="H57" s="108"/>
    </row>
    <row r="58" spans="1:8" ht="45" x14ac:dyDescent="0.25">
      <c r="A58" s="93">
        <v>34</v>
      </c>
      <c r="B58" s="99">
        <v>45454</v>
      </c>
      <c r="C58" s="103" t="s">
        <v>109</v>
      </c>
      <c r="D58" s="93" t="s">
        <v>263</v>
      </c>
      <c r="E58" s="42">
        <v>3000000</v>
      </c>
      <c r="F58" s="43" t="s">
        <v>114</v>
      </c>
      <c r="G58" s="20" t="s">
        <v>243</v>
      </c>
      <c r="H58" s="106" t="s">
        <v>106</v>
      </c>
    </row>
    <row r="59" spans="1:8" ht="32.25" customHeight="1" x14ac:dyDescent="0.25">
      <c r="A59" s="95"/>
      <c r="B59" s="101"/>
      <c r="C59" s="105"/>
      <c r="D59" s="95"/>
      <c r="E59" s="42">
        <v>140549</v>
      </c>
      <c r="F59" s="43" t="s">
        <v>115</v>
      </c>
      <c r="G59" s="20" t="s">
        <v>243</v>
      </c>
      <c r="H59" s="108"/>
    </row>
    <row r="60" spans="1:8" ht="60" x14ac:dyDescent="0.25">
      <c r="A60" s="93">
        <v>35</v>
      </c>
      <c r="B60" s="99">
        <v>45454</v>
      </c>
      <c r="C60" s="103" t="s">
        <v>109</v>
      </c>
      <c r="D60" s="93" t="s">
        <v>264</v>
      </c>
      <c r="E60" s="42">
        <v>2049706</v>
      </c>
      <c r="F60" s="43" t="s">
        <v>130</v>
      </c>
      <c r="G60" s="20" t="s">
        <v>243</v>
      </c>
      <c r="H60" s="106" t="s">
        <v>106</v>
      </c>
    </row>
    <row r="61" spans="1:8" ht="45" x14ac:dyDescent="0.25">
      <c r="A61" s="95"/>
      <c r="B61" s="101"/>
      <c r="C61" s="105"/>
      <c r="D61" s="95"/>
      <c r="E61" s="42">
        <v>3099853</v>
      </c>
      <c r="F61" s="43" t="s">
        <v>114</v>
      </c>
      <c r="G61" s="20" t="s">
        <v>243</v>
      </c>
      <c r="H61" s="108"/>
    </row>
    <row r="62" spans="1:8" ht="61.5" customHeight="1" x14ac:dyDescent="0.25">
      <c r="A62" s="20">
        <v>36</v>
      </c>
      <c r="B62" s="40">
        <v>45454</v>
      </c>
      <c r="C62" s="41" t="s">
        <v>109</v>
      </c>
      <c r="D62" s="20" t="s">
        <v>265</v>
      </c>
      <c r="E62" s="42">
        <v>2000000</v>
      </c>
      <c r="F62" s="43" t="s">
        <v>132</v>
      </c>
      <c r="G62" s="20" t="s">
        <v>243</v>
      </c>
      <c r="H62" s="44" t="s">
        <v>106</v>
      </c>
    </row>
    <row r="63" spans="1:8" ht="30" x14ac:dyDescent="0.25">
      <c r="A63" s="93">
        <v>37</v>
      </c>
      <c r="B63" s="99">
        <v>45454</v>
      </c>
      <c r="C63" s="103" t="s">
        <v>109</v>
      </c>
      <c r="D63" s="93" t="s">
        <v>266</v>
      </c>
      <c r="E63" s="42">
        <v>660000</v>
      </c>
      <c r="F63" s="43" t="s">
        <v>317</v>
      </c>
      <c r="G63" s="20" t="s">
        <v>243</v>
      </c>
      <c r="H63" s="106" t="s">
        <v>106</v>
      </c>
    </row>
    <row r="64" spans="1:8" ht="28.5" customHeight="1" x14ac:dyDescent="0.25">
      <c r="A64" s="94"/>
      <c r="B64" s="100"/>
      <c r="C64" s="104"/>
      <c r="D64" s="94"/>
      <c r="E64" s="42">
        <v>1770000</v>
      </c>
      <c r="F64" s="43" t="s">
        <v>318</v>
      </c>
      <c r="G64" s="20" t="s">
        <v>243</v>
      </c>
      <c r="H64" s="107"/>
    </row>
    <row r="65" spans="1:8" ht="30" customHeight="1" x14ac:dyDescent="0.25">
      <c r="A65" s="95"/>
      <c r="B65" s="101"/>
      <c r="C65" s="105"/>
      <c r="D65" s="95"/>
      <c r="E65" s="42">
        <v>1470000</v>
      </c>
      <c r="F65" s="43" t="s">
        <v>319</v>
      </c>
      <c r="G65" s="20" t="s">
        <v>243</v>
      </c>
      <c r="H65" s="108"/>
    </row>
    <row r="66" spans="1:8" ht="30" x14ac:dyDescent="0.25">
      <c r="A66" s="102">
        <v>38</v>
      </c>
      <c r="B66" s="164">
        <v>45454</v>
      </c>
      <c r="C66" s="165" t="s">
        <v>109</v>
      </c>
      <c r="D66" s="102" t="s">
        <v>267</v>
      </c>
      <c r="E66" s="42">
        <v>1240000</v>
      </c>
      <c r="F66" s="43" t="s">
        <v>320</v>
      </c>
      <c r="G66" s="70" t="s">
        <v>243</v>
      </c>
      <c r="H66" s="176" t="s">
        <v>106</v>
      </c>
    </row>
    <row r="67" spans="1:8" ht="30" x14ac:dyDescent="0.25">
      <c r="A67" s="102"/>
      <c r="B67" s="164"/>
      <c r="C67" s="165"/>
      <c r="D67" s="102"/>
      <c r="E67" s="42">
        <v>830000</v>
      </c>
      <c r="F67" s="43" t="s">
        <v>321</v>
      </c>
      <c r="G67" s="70" t="s">
        <v>243</v>
      </c>
      <c r="H67" s="176"/>
    </row>
    <row r="68" spans="1:8" ht="30" x14ac:dyDescent="0.25">
      <c r="A68" s="102"/>
      <c r="B68" s="164"/>
      <c r="C68" s="165"/>
      <c r="D68" s="102"/>
      <c r="E68" s="42">
        <v>1230000</v>
      </c>
      <c r="F68" s="43" t="s">
        <v>322</v>
      </c>
      <c r="G68" s="70" t="s">
        <v>243</v>
      </c>
      <c r="H68" s="176"/>
    </row>
    <row r="69" spans="1:8" ht="45" x14ac:dyDescent="0.25">
      <c r="A69" s="93">
        <v>39</v>
      </c>
      <c r="B69" s="99">
        <v>45540</v>
      </c>
      <c r="C69" s="103" t="s">
        <v>182</v>
      </c>
      <c r="D69" s="93" t="s">
        <v>268</v>
      </c>
      <c r="E69" s="42">
        <v>2638366</v>
      </c>
      <c r="F69" s="43" t="s">
        <v>390</v>
      </c>
      <c r="G69" s="20" t="s">
        <v>243</v>
      </c>
      <c r="H69" s="106" t="s">
        <v>10</v>
      </c>
    </row>
    <row r="70" spans="1:8" ht="52.5" customHeight="1" x14ac:dyDescent="0.25">
      <c r="A70" s="94"/>
      <c r="B70" s="100"/>
      <c r="C70" s="104"/>
      <c r="D70" s="94"/>
      <c r="E70" s="42">
        <v>2690000</v>
      </c>
      <c r="F70" s="43" t="s">
        <v>183</v>
      </c>
      <c r="G70" s="20" t="s">
        <v>243</v>
      </c>
      <c r="H70" s="107"/>
    </row>
    <row r="71" spans="1:8" ht="51.75" customHeight="1" x14ac:dyDescent="0.25">
      <c r="A71" s="95"/>
      <c r="B71" s="101"/>
      <c r="C71" s="105"/>
      <c r="D71" s="95"/>
      <c r="E71" s="42">
        <v>3033589</v>
      </c>
      <c r="F71" s="43" t="s">
        <v>487</v>
      </c>
      <c r="G71" s="20" t="s">
        <v>243</v>
      </c>
      <c r="H71" s="108"/>
    </row>
    <row r="72" spans="1:8" ht="45" x14ac:dyDescent="0.25">
      <c r="A72" s="20">
        <v>40</v>
      </c>
      <c r="B72" s="40">
        <v>45540</v>
      </c>
      <c r="C72" s="41" t="s">
        <v>184</v>
      </c>
      <c r="D72" s="20" t="s">
        <v>269</v>
      </c>
      <c r="E72" s="42">
        <v>999716</v>
      </c>
      <c r="F72" s="43" t="s">
        <v>323</v>
      </c>
      <c r="G72" s="20" t="s">
        <v>243</v>
      </c>
      <c r="H72" s="44" t="s">
        <v>10</v>
      </c>
    </row>
    <row r="73" spans="1:8" ht="56.25" x14ac:dyDescent="0.25">
      <c r="A73" s="20">
        <v>41</v>
      </c>
      <c r="B73" s="40" t="s">
        <v>496</v>
      </c>
      <c r="C73" s="41" t="s">
        <v>497</v>
      </c>
      <c r="D73" s="20" t="s">
        <v>209</v>
      </c>
      <c r="E73" s="42">
        <v>600000</v>
      </c>
      <c r="F73" s="43" t="s">
        <v>210</v>
      </c>
      <c r="G73" s="20" t="s">
        <v>243</v>
      </c>
      <c r="H73" s="44" t="s">
        <v>106</v>
      </c>
    </row>
    <row r="74" spans="1:8" ht="33" customHeight="1" x14ac:dyDescent="0.25">
      <c r="A74" s="93">
        <v>42</v>
      </c>
      <c r="B74" s="99">
        <v>45624</v>
      </c>
      <c r="C74" s="103" t="s">
        <v>358</v>
      </c>
      <c r="D74" s="93" t="s">
        <v>359</v>
      </c>
      <c r="E74" s="42">
        <v>240000</v>
      </c>
      <c r="F74" s="43" t="s">
        <v>488</v>
      </c>
      <c r="G74" s="20" t="s">
        <v>243</v>
      </c>
      <c r="H74" s="106" t="s">
        <v>10</v>
      </c>
    </row>
    <row r="75" spans="1:8" ht="33" customHeight="1" x14ac:dyDescent="0.25">
      <c r="A75" s="94"/>
      <c r="B75" s="100"/>
      <c r="C75" s="104"/>
      <c r="D75" s="94"/>
      <c r="E75" s="42">
        <v>430000</v>
      </c>
      <c r="F75" s="43" t="s">
        <v>489</v>
      </c>
      <c r="G75" s="20" t="s">
        <v>243</v>
      </c>
      <c r="H75" s="107"/>
    </row>
    <row r="76" spans="1:8" ht="34.5" customHeight="1" x14ac:dyDescent="0.25">
      <c r="A76" s="95"/>
      <c r="B76" s="101"/>
      <c r="C76" s="105"/>
      <c r="D76" s="95"/>
      <c r="E76" s="42">
        <v>430000</v>
      </c>
      <c r="F76" s="43" t="s">
        <v>490</v>
      </c>
      <c r="G76" s="20" t="s">
        <v>243</v>
      </c>
      <c r="H76" s="108"/>
    </row>
    <row r="77" spans="1:8" ht="60" x14ac:dyDescent="0.25">
      <c r="A77" s="20">
        <v>43</v>
      </c>
      <c r="B77" s="40">
        <v>45621</v>
      </c>
      <c r="C77" s="41" t="s">
        <v>360</v>
      </c>
      <c r="D77" s="20" t="s">
        <v>262</v>
      </c>
      <c r="E77" s="42">
        <v>715366</v>
      </c>
      <c r="F77" s="43" t="s">
        <v>361</v>
      </c>
      <c r="G77" s="20" t="s">
        <v>243</v>
      </c>
      <c r="H77" s="44" t="s">
        <v>10</v>
      </c>
    </row>
    <row r="78" spans="1:8" ht="45" x14ac:dyDescent="0.25">
      <c r="A78" s="20">
        <v>44</v>
      </c>
      <c r="B78" s="40">
        <v>45567</v>
      </c>
      <c r="C78" s="41" t="s">
        <v>370</v>
      </c>
      <c r="D78" s="20" t="s">
        <v>371</v>
      </c>
      <c r="E78" s="42">
        <v>2000000</v>
      </c>
      <c r="F78" s="43" t="s">
        <v>372</v>
      </c>
      <c r="G78" s="20" t="s">
        <v>243</v>
      </c>
      <c r="H78" s="44" t="s">
        <v>10</v>
      </c>
    </row>
    <row r="79" spans="1:8" ht="30" x14ac:dyDescent="0.25">
      <c r="A79" s="37">
        <v>45</v>
      </c>
      <c r="B79" s="61">
        <v>45596</v>
      </c>
      <c r="C79" s="62" t="s">
        <v>417</v>
      </c>
      <c r="D79" s="37" t="s">
        <v>204</v>
      </c>
      <c r="E79" s="63">
        <v>150000</v>
      </c>
      <c r="F79" s="64" t="s">
        <v>373</v>
      </c>
      <c r="G79" s="20" t="s">
        <v>243</v>
      </c>
      <c r="H79" s="69" t="s">
        <v>407</v>
      </c>
    </row>
    <row r="80" spans="1:8" ht="30" x14ac:dyDescent="0.25">
      <c r="A80" s="93">
        <v>46</v>
      </c>
      <c r="B80" s="99">
        <v>45594</v>
      </c>
      <c r="C80" s="103" t="s">
        <v>378</v>
      </c>
      <c r="D80" s="102" t="s">
        <v>204</v>
      </c>
      <c r="E80" s="42">
        <v>400000</v>
      </c>
      <c r="F80" s="43" t="s">
        <v>451</v>
      </c>
      <c r="G80" s="20" t="s">
        <v>243</v>
      </c>
      <c r="H80" s="106" t="s">
        <v>106</v>
      </c>
    </row>
    <row r="81" spans="1:8" ht="30" x14ac:dyDescent="0.25">
      <c r="A81" s="94"/>
      <c r="B81" s="100"/>
      <c r="C81" s="104"/>
      <c r="D81" s="102"/>
      <c r="E81" s="42">
        <v>200000</v>
      </c>
      <c r="F81" s="43" t="s">
        <v>446</v>
      </c>
      <c r="G81" s="20" t="s">
        <v>243</v>
      </c>
      <c r="H81" s="107"/>
    </row>
    <row r="82" spans="1:8" ht="30" x14ac:dyDescent="0.25">
      <c r="A82" s="94"/>
      <c r="B82" s="100"/>
      <c r="C82" s="104"/>
      <c r="D82" s="102"/>
      <c r="E82" s="42">
        <v>200000</v>
      </c>
      <c r="F82" s="43" t="s">
        <v>447</v>
      </c>
      <c r="G82" s="20" t="s">
        <v>243</v>
      </c>
      <c r="H82" s="107"/>
    </row>
    <row r="83" spans="1:8" ht="30" x14ac:dyDescent="0.25">
      <c r="A83" s="94"/>
      <c r="B83" s="100"/>
      <c r="C83" s="104"/>
      <c r="D83" s="102"/>
      <c r="E83" s="42">
        <v>252322</v>
      </c>
      <c r="F83" s="43" t="s">
        <v>448</v>
      </c>
      <c r="G83" s="20" t="s">
        <v>243</v>
      </c>
      <c r="H83" s="107"/>
    </row>
    <row r="84" spans="1:8" ht="30" x14ac:dyDescent="0.25">
      <c r="A84" s="94"/>
      <c r="B84" s="100"/>
      <c r="C84" s="104"/>
      <c r="D84" s="102"/>
      <c r="E84" s="42">
        <v>250000</v>
      </c>
      <c r="F84" s="43" t="s">
        <v>449</v>
      </c>
      <c r="G84" s="20" t="s">
        <v>243</v>
      </c>
      <c r="H84" s="107"/>
    </row>
    <row r="85" spans="1:8" ht="30" x14ac:dyDescent="0.25">
      <c r="A85" s="95"/>
      <c r="B85" s="101"/>
      <c r="C85" s="105"/>
      <c r="D85" s="102"/>
      <c r="E85" s="42">
        <v>200000</v>
      </c>
      <c r="F85" s="43" t="s">
        <v>450</v>
      </c>
      <c r="G85" s="20" t="s">
        <v>243</v>
      </c>
      <c r="H85" s="108"/>
    </row>
    <row r="86" spans="1:8" ht="23.25" customHeight="1" x14ac:dyDescent="0.25">
      <c r="A86" s="116" t="s">
        <v>3</v>
      </c>
      <c r="B86" s="116"/>
      <c r="C86" s="116"/>
      <c r="D86" s="116"/>
      <c r="E86" s="39">
        <f>SUM(E51:E85)</f>
        <v>46368636</v>
      </c>
      <c r="F86" s="117"/>
      <c r="G86" s="117"/>
      <c r="H86" s="117"/>
    </row>
    <row r="87" spans="1:8" ht="28.5" customHeight="1" x14ac:dyDescent="0.25">
      <c r="A87" s="92" t="s">
        <v>6</v>
      </c>
      <c r="B87" s="92"/>
      <c r="C87" s="92"/>
      <c r="D87" s="92"/>
      <c r="E87" s="92"/>
      <c r="F87" s="92"/>
      <c r="G87" s="92"/>
      <c r="H87" s="92"/>
    </row>
    <row r="88" spans="1:8" ht="33.75" customHeight="1" x14ac:dyDescent="0.25">
      <c r="A88" s="38">
        <v>47</v>
      </c>
      <c r="B88" s="56">
        <v>45370</v>
      </c>
      <c r="C88" s="58" t="s">
        <v>39</v>
      </c>
      <c r="D88" s="38" t="s">
        <v>270</v>
      </c>
      <c r="E88" s="51">
        <v>500000</v>
      </c>
      <c r="F88" s="66" t="s">
        <v>324</v>
      </c>
      <c r="G88" s="67" t="s">
        <v>243</v>
      </c>
      <c r="H88" s="68" t="s">
        <v>10</v>
      </c>
    </row>
    <row r="89" spans="1:8" ht="36" customHeight="1" x14ac:dyDescent="0.25">
      <c r="A89" s="20">
        <v>48</v>
      </c>
      <c r="B89" s="40">
        <v>45370</v>
      </c>
      <c r="C89" s="41" t="s">
        <v>46</v>
      </c>
      <c r="D89" s="20" t="s">
        <v>271</v>
      </c>
      <c r="E89" s="42">
        <v>9500000</v>
      </c>
      <c r="F89" s="71" t="s">
        <v>455</v>
      </c>
      <c r="G89" s="72" t="s">
        <v>243</v>
      </c>
      <c r="H89" s="73" t="s">
        <v>10</v>
      </c>
    </row>
    <row r="90" spans="1:8" s="4" customFormat="1" ht="57" customHeight="1" x14ac:dyDescent="0.25">
      <c r="A90" s="20">
        <v>49</v>
      </c>
      <c r="B90" s="40">
        <v>45392</v>
      </c>
      <c r="C90" s="41" t="s">
        <v>66</v>
      </c>
      <c r="D90" s="20" t="s">
        <v>272</v>
      </c>
      <c r="E90" s="42">
        <v>5000000</v>
      </c>
      <c r="F90" s="71" t="s">
        <v>441</v>
      </c>
      <c r="G90" s="72" t="s">
        <v>243</v>
      </c>
      <c r="H90" s="73" t="s">
        <v>106</v>
      </c>
    </row>
    <row r="91" spans="1:8" ht="30" x14ac:dyDescent="0.25">
      <c r="A91" s="93">
        <v>50</v>
      </c>
      <c r="B91" s="99">
        <v>45393</v>
      </c>
      <c r="C91" s="103" t="s">
        <v>63</v>
      </c>
      <c r="D91" s="93" t="s">
        <v>211</v>
      </c>
      <c r="E91" s="42">
        <v>1000000</v>
      </c>
      <c r="F91" s="71" t="s">
        <v>133</v>
      </c>
      <c r="G91" s="72" t="s">
        <v>243</v>
      </c>
      <c r="H91" s="96" t="s">
        <v>106</v>
      </c>
    </row>
    <row r="92" spans="1:8" ht="30" x14ac:dyDescent="0.25">
      <c r="A92" s="94"/>
      <c r="B92" s="100"/>
      <c r="C92" s="104"/>
      <c r="D92" s="94"/>
      <c r="E92" s="42">
        <v>1900000</v>
      </c>
      <c r="F92" s="71" t="s">
        <v>134</v>
      </c>
      <c r="G92" s="72" t="s">
        <v>243</v>
      </c>
      <c r="H92" s="97"/>
    </row>
    <row r="93" spans="1:8" ht="30" x14ac:dyDescent="0.25">
      <c r="A93" s="95"/>
      <c r="B93" s="101"/>
      <c r="C93" s="105"/>
      <c r="D93" s="95"/>
      <c r="E93" s="42">
        <v>2100000</v>
      </c>
      <c r="F93" s="71" t="s">
        <v>135</v>
      </c>
      <c r="G93" s="72" t="s">
        <v>243</v>
      </c>
      <c r="H93" s="98"/>
    </row>
    <row r="94" spans="1:8" ht="30" x14ac:dyDescent="0.25">
      <c r="A94" s="93">
        <v>51</v>
      </c>
      <c r="B94" s="99">
        <v>45392</v>
      </c>
      <c r="C94" s="103" t="s">
        <v>66</v>
      </c>
      <c r="D94" s="93" t="s">
        <v>273</v>
      </c>
      <c r="E94" s="42">
        <v>430000</v>
      </c>
      <c r="F94" s="71" t="s">
        <v>137</v>
      </c>
      <c r="G94" s="72" t="s">
        <v>243</v>
      </c>
      <c r="H94" s="96" t="s">
        <v>106</v>
      </c>
    </row>
    <row r="95" spans="1:8" ht="30" x14ac:dyDescent="0.25">
      <c r="A95" s="94"/>
      <c r="B95" s="100"/>
      <c r="C95" s="104"/>
      <c r="D95" s="94"/>
      <c r="E95" s="42">
        <v>2900000</v>
      </c>
      <c r="F95" s="71" t="s">
        <v>433</v>
      </c>
      <c r="G95" s="72" t="s">
        <v>243</v>
      </c>
      <c r="H95" s="97"/>
    </row>
    <row r="96" spans="1:8" x14ac:dyDescent="0.25">
      <c r="A96" s="94"/>
      <c r="B96" s="100"/>
      <c r="C96" s="104"/>
      <c r="D96" s="94"/>
      <c r="E96" s="42">
        <v>625488</v>
      </c>
      <c r="F96" s="71" t="s">
        <v>136</v>
      </c>
      <c r="G96" s="72" t="s">
        <v>243</v>
      </c>
      <c r="H96" s="97"/>
    </row>
    <row r="97" spans="1:8" ht="33" customHeight="1" x14ac:dyDescent="0.25">
      <c r="A97" s="95"/>
      <c r="B97" s="101"/>
      <c r="C97" s="105"/>
      <c r="D97" s="95"/>
      <c r="E97" s="42">
        <v>1044512</v>
      </c>
      <c r="F97" s="71" t="s">
        <v>456</v>
      </c>
      <c r="G97" s="72" t="s">
        <v>243</v>
      </c>
      <c r="H97" s="98"/>
    </row>
    <row r="98" spans="1:8" x14ac:dyDescent="0.25">
      <c r="A98" s="93">
        <v>52</v>
      </c>
      <c r="B98" s="99">
        <v>45393</v>
      </c>
      <c r="C98" s="103" t="s">
        <v>63</v>
      </c>
      <c r="D98" s="93" t="s">
        <v>274</v>
      </c>
      <c r="E98" s="42">
        <v>2010000</v>
      </c>
      <c r="F98" s="71" t="s">
        <v>116</v>
      </c>
      <c r="G98" s="72" t="s">
        <v>243</v>
      </c>
      <c r="H98" s="96" t="s">
        <v>106</v>
      </c>
    </row>
    <row r="99" spans="1:8" ht="30" customHeight="1" x14ac:dyDescent="0.25">
      <c r="A99" s="94"/>
      <c r="B99" s="100"/>
      <c r="C99" s="104"/>
      <c r="D99" s="94"/>
      <c r="E99" s="42">
        <v>500000</v>
      </c>
      <c r="F99" s="71" t="s">
        <v>325</v>
      </c>
      <c r="G99" s="72" t="s">
        <v>243</v>
      </c>
      <c r="H99" s="97"/>
    </row>
    <row r="100" spans="1:8" ht="30" x14ac:dyDescent="0.25">
      <c r="A100" s="94"/>
      <c r="B100" s="100"/>
      <c r="C100" s="104"/>
      <c r="D100" s="94"/>
      <c r="E100" s="42">
        <v>500000</v>
      </c>
      <c r="F100" s="71" t="s">
        <v>326</v>
      </c>
      <c r="G100" s="72" t="s">
        <v>243</v>
      </c>
      <c r="H100" s="97"/>
    </row>
    <row r="101" spans="1:8" ht="30" x14ac:dyDescent="0.25">
      <c r="A101" s="94"/>
      <c r="B101" s="100"/>
      <c r="C101" s="104"/>
      <c r="D101" s="94"/>
      <c r="E101" s="42">
        <v>500000</v>
      </c>
      <c r="F101" s="71" t="s">
        <v>327</v>
      </c>
      <c r="G101" s="72" t="s">
        <v>243</v>
      </c>
      <c r="H101" s="97"/>
    </row>
    <row r="102" spans="1:8" ht="30" x14ac:dyDescent="0.25">
      <c r="A102" s="94"/>
      <c r="B102" s="100"/>
      <c r="C102" s="104"/>
      <c r="D102" s="94"/>
      <c r="E102" s="42">
        <v>400000</v>
      </c>
      <c r="F102" s="71" t="s">
        <v>138</v>
      </c>
      <c r="G102" s="72" t="s">
        <v>243</v>
      </c>
      <c r="H102" s="97"/>
    </row>
    <row r="103" spans="1:8" ht="30" x14ac:dyDescent="0.25">
      <c r="A103" s="94"/>
      <c r="B103" s="100"/>
      <c r="C103" s="104"/>
      <c r="D103" s="94"/>
      <c r="E103" s="42">
        <v>90000</v>
      </c>
      <c r="F103" s="71" t="s">
        <v>85</v>
      </c>
      <c r="G103" s="72" t="s">
        <v>243</v>
      </c>
      <c r="H103" s="97"/>
    </row>
    <row r="104" spans="1:8" ht="30" x14ac:dyDescent="0.25">
      <c r="A104" s="95"/>
      <c r="B104" s="101"/>
      <c r="C104" s="105"/>
      <c r="D104" s="95"/>
      <c r="E104" s="42">
        <v>1000000</v>
      </c>
      <c r="F104" s="71" t="s">
        <v>139</v>
      </c>
      <c r="G104" s="72" t="s">
        <v>243</v>
      </c>
      <c r="H104" s="98"/>
    </row>
    <row r="105" spans="1:8" ht="45" x14ac:dyDescent="0.25">
      <c r="A105" s="93">
        <v>53</v>
      </c>
      <c r="B105" s="99">
        <v>45392</v>
      </c>
      <c r="C105" s="103" t="s">
        <v>66</v>
      </c>
      <c r="D105" s="93" t="s">
        <v>275</v>
      </c>
      <c r="E105" s="42">
        <v>2000000</v>
      </c>
      <c r="F105" s="71" t="s">
        <v>483</v>
      </c>
      <c r="G105" s="72" t="s">
        <v>243</v>
      </c>
      <c r="H105" s="96" t="s">
        <v>106</v>
      </c>
    </row>
    <row r="106" spans="1:8" ht="42" customHeight="1" x14ac:dyDescent="0.25">
      <c r="A106" s="94"/>
      <c r="B106" s="100"/>
      <c r="C106" s="104"/>
      <c r="D106" s="94"/>
      <c r="E106" s="42">
        <v>2500000</v>
      </c>
      <c r="F106" s="71" t="s">
        <v>482</v>
      </c>
      <c r="G106" s="72" t="s">
        <v>243</v>
      </c>
      <c r="H106" s="97"/>
    </row>
    <row r="107" spans="1:8" ht="45" x14ac:dyDescent="0.25">
      <c r="A107" s="95"/>
      <c r="B107" s="101"/>
      <c r="C107" s="105"/>
      <c r="D107" s="95"/>
      <c r="E107" s="42">
        <v>500000</v>
      </c>
      <c r="F107" s="71" t="s">
        <v>328</v>
      </c>
      <c r="G107" s="72" t="s">
        <v>243</v>
      </c>
      <c r="H107" s="98"/>
    </row>
    <row r="108" spans="1:8" ht="18.75" customHeight="1" x14ac:dyDescent="0.25">
      <c r="A108" s="93">
        <v>54</v>
      </c>
      <c r="B108" s="99">
        <v>45392</v>
      </c>
      <c r="C108" s="103" t="s">
        <v>66</v>
      </c>
      <c r="D108" s="93" t="s">
        <v>276</v>
      </c>
      <c r="E108" s="42">
        <v>1560000</v>
      </c>
      <c r="F108" s="71" t="s">
        <v>117</v>
      </c>
      <c r="G108" s="72" t="s">
        <v>243</v>
      </c>
      <c r="H108" s="96" t="s">
        <v>106</v>
      </c>
    </row>
    <row r="109" spans="1:8" ht="40.5" customHeight="1" x14ac:dyDescent="0.25">
      <c r="A109" s="95"/>
      <c r="B109" s="101"/>
      <c r="C109" s="105"/>
      <c r="D109" s="95"/>
      <c r="E109" s="42">
        <v>3440000</v>
      </c>
      <c r="F109" s="71" t="s">
        <v>140</v>
      </c>
      <c r="G109" s="72" t="s">
        <v>402</v>
      </c>
      <c r="H109" s="98"/>
    </row>
    <row r="110" spans="1:8" ht="252" customHeight="1" x14ac:dyDescent="0.25">
      <c r="A110" s="20">
        <v>55</v>
      </c>
      <c r="B110" s="40">
        <v>45393</v>
      </c>
      <c r="C110" s="41" t="s">
        <v>63</v>
      </c>
      <c r="D110" s="20" t="s">
        <v>277</v>
      </c>
      <c r="E110" s="42">
        <v>3420000</v>
      </c>
      <c r="F110" s="71" t="s">
        <v>484</v>
      </c>
      <c r="G110" s="72" t="s">
        <v>243</v>
      </c>
      <c r="H110" s="73" t="s">
        <v>106</v>
      </c>
    </row>
    <row r="111" spans="1:8" ht="56.25" x14ac:dyDescent="0.25">
      <c r="A111" s="20">
        <v>56</v>
      </c>
      <c r="B111" s="40">
        <v>45393</v>
      </c>
      <c r="C111" s="41" t="s">
        <v>63</v>
      </c>
      <c r="D111" s="20" t="s">
        <v>278</v>
      </c>
      <c r="E111" s="42">
        <v>5000000</v>
      </c>
      <c r="F111" s="71" t="s">
        <v>329</v>
      </c>
      <c r="G111" s="72" t="s">
        <v>243</v>
      </c>
      <c r="H111" s="73" t="s">
        <v>106</v>
      </c>
    </row>
    <row r="112" spans="1:8" x14ac:dyDescent="0.25">
      <c r="A112" s="93">
        <v>57</v>
      </c>
      <c r="B112" s="103" t="s">
        <v>112</v>
      </c>
      <c r="C112" s="103" t="s">
        <v>63</v>
      </c>
      <c r="D112" s="93" t="s">
        <v>279</v>
      </c>
      <c r="E112" s="42">
        <v>1000000</v>
      </c>
      <c r="F112" s="43" t="s">
        <v>88</v>
      </c>
      <c r="G112" s="72" t="s">
        <v>243</v>
      </c>
      <c r="H112" s="96" t="s">
        <v>106</v>
      </c>
    </row>
    <row r="113" spans="1:8" ht="30.75" customHeight="1" x14ac:dyDescent="0.25">
      <c r="A113" s="94"/>
      <c r="B113" s="104"/>
      <c r="C113" s="104"/>
      <c r="D113" s="94"/>
      <c r="E113" s="42">
        <v>1100000</v>
      </c>
      <c r="F113" s="43" t="s">
        <v>118</v>
      </c>
      <c r="G113" s="72" t="s">
        <v>243</v>
      </c>
      <c r="H113" s="97"/>
    </row>
    <row r="114" spans="1:8" x14ac:dyDescent="0.25">
      <c r="A114" s="94"/>
      <c r="B114" s="104"/>
      <c r="C114" s="104"/>
      <c r="D114" s="94"/>
      <c r="E114" s="42">
        <v>1100000</v>
      </c>
      <c r="F114" s="43" t="s">
        <v>119</v>
      </c>
      <c r="G114" s="72" t="s">
        <v>243</v>
      </c>
      <c r="H114" s="97"/>
    </row>
    <row r="115" spans="1:8" ht="15.75" customHeight="1" x14ac:dyDescent="0.25">
      <c r="A115" s="94"/>
      <c r="B115" s="104"/>
      <c r="C115" s="104"/>
      <c r="D115" s="94"/>
      <c r="E115" s="42">
        <v>850000</v>
      </c>
      <c r="F115" s="43" t="s">
        <v>120</v>
      </c>
      <c r="G115" s="72" t="s">
        <v>243</v>
      </c>
      <c r="H115" s="97"/>
    </row>
    <row r="116" spans="1:8" x14ac:dyDescent="0.25">
      <c r="A116" s="95"/>
      <c r="B116" s="105"/>
      <c r="C116" s="105"/>
      <c r="D116" s="95"/>
      <c r="E116" s="42">
        <v>1450000</v>
      </c>
      <c r="F116" s="43" t="s">
        <v>87</v>
      </c>
      <c r="G116" s="72" t="s">
        <v>243</v>
      </c>
      <c r="H116" s="98"/>
    </row>
    <row r="117" spans="1:8" ht="30" x14ac:dyDescent="0.25">
      <c r="A117" s="93">
        <v>58</v>
      </c>
      <c r="B117" s="103" t="s">
        <v>65</v>
      </c>
      <c r="C117" s="103" t="s">
        <v>66</v>
      </c>
      <c r="D117" s="93" t="s">
        <v>222</v>
      </c>
      <c r="E117" s="42">
        <v>3000000</v>
      </c>
      <c r="F117" s="43" t="s">
        <v>121</v>
      </c>
      <c r="G117" s="72" t="s">
        <v>243</v>
      </c>
      <c r="H117" s="96" t="s">
        <v>106</v>
      </c>
    </row>
    <row r="118" spans="1:8" ht="30" x14ac:dyDescent="0.25">
      <c r="A118" s="94"/>
      <c r="B118" s="104"/>
      <c r="C118" s="104"/>
      <c r="D118" s="94"/>
      <c r="E118" s="42">
        <v>550000</v>
      </c>
      <c r="F118" s="43" t="s">
        <v>110</v>
      </c>
      <c r="G118" s="72" t="s">
        <v>243</v>
      </c>
      <c r="H118" s="97"/>
    </row>
    <row r="119" spans="1:8" ht="45" x14ac:dyDescent="0.25">
      <c r="A119" s="94"/>
      <c r="B119" s="104"/>
      <c r="C119" s="104"/>
      <c r="D119" s="94"/>
      <c r="E119" s="42">
        <v>200000</v>
      </c>
      <c r="F119" s="43" t="s">
        <v>111</v>
      </c>
      <c r="G119" s="72" t="s">
        <v>243</v>
      </c>
      <c r="H119" s="97"/>
    </row>
    <row r="120" spans="1:8" ht="30" x14ac:dyDescent="0.25">
      <c r="A120" s="94"/>
      <c r="B120" s="104"/>
      <c r="C120" s="104"/>
      <c r="D120" s="94"/>
      <c r="E120" s="42">
        <v>250000</v>
      </c>
      <c r="F120" s="43" t="s">
        <v>89</v>
      </c>
      <c r="G120" s="72" t="s">
        <v>243</v>
      </c>
      <c r="H120" s="97"/>
    </row>
    <row r="121" spans="1:8" ht="30" x14ac:dyDescent="0.25">
      <c r="A121" s="95"/>
      <c r="B121" s="105"/>
      <c r="C121" s="105"/>
      <c r="D121" s="95"/>
      <c r="E121" s="42">
        <v>1000000</v>
      </c>
      <c r="F121" s="43" t="s">
        <v>122</v>
      </c>
      <c r="G121" s="72" t="s">
        <v>243</v>
      </c>
      <c r="H121" s="98"/>
    </row>
    <row r="122" spans="1:8" ht="56.25" x14ac:dyDescent="0.25">
      <c r="A122" s="20">
        <v>59</v>
      </c>
      <c r="B122" s="41" t="s">
        <v>65</v>
      </c>
      <c r="C122" s="41" t="s">
        <v>66</v>
      </c>
      <c r="D122" s="20" t="s">
        <v>280</v>
      </c>
      <c r="E122" s="42">
        <v>9000000</v>
      </c>
      <c r="F122" s="43" t="s">
        <v>97</v>
      </c>
      <c r="G122" s="72" t="s">
        <v>243</v>
      </c>
      <c r="H122" s="73" t="s">
        <v>106</v>
      </c>
    </row>
    <row r="123" spans="1:8" ht="56.25" customHeight="1" x14ac:dyDescent="0.25">
      <c r="A123" s="93">
        <v>60</v>
      </c>
      <c r="B123" s="103" t="s">
        <v>112</v>
      </c>
      <c r="C123" s="103" t="s">
        <v>63</v>
      </c>
      <c r="D123" s="93" t="s">
        <v>281</v>
      </c>
      <c r="E123" s="63">
        <v>5756189.8799999999</v>
      </c>
      <c r="F123" s="64" t="s">
        <v>442</v>
      </c>
      <c r="G123" s="72" t="s">
        <v>243</v>
      </c>
      <c r="H123" s="96" t="s">
        <v>106</v>
      </c>
    </row>
    <row r="124" spans="1:8" ht="30" x14ac:dyDescent="0.25">
      <c r="A124" s="95"/>
      <c r="B124" s="105"/>
      <c r="C124" s="105"/>
      <c r="D124" s="95"/>
      <c r="E124" s="42">
        <v>1243810.1200000001</v>
      </c>
      <c r="F124" s="43" t="s">
        <v>443</v>
      </c>
      <c r="G124" s="72" t="s">
        <v>243</v>
      </c>
      <c r="H124" s="98"/>
    </row>
    <row r="125" spans="1:8" ht="23.25" customHeight="1" x14ac:dyDescent="0.25">
      <c r="A125" s="116" t="s">
        <v>3</v>
      </c>
      <c r="B125" s="116"/>
      <c r="C125" s="116"/>
      <c r="D125" s="116"/>
      <c r="E125" s="39">
        <f>SUM(E88:E124)</f>
        <v>74920000</v>
      </c>
      <c r="F125" s="117"/>
      <c r="G125" s="117"/>
      <c r="H125" s="117"/>
    </row>
    <row r="126" spans="1:8" ht="27.75" customHeight="1" x14ac:dyDescent="0.25">
      <c r="A126" s="90" t="s">
        <v>15</v>
      </c>
      <c r="B126" s="90"/>
      <c r="C126" s="90"/>
      <c r="D126" s="90"/>
      <c r="E126" s="90"/>
      <c r="F126" s="90"/>
      <c r="G126" s="90"/>
      <c r="H126" s="90"/>
    </row>
    <row r="127" spans="1:8" ht="47.25" customHeight="1" x14ac:dyDescent="0.25">
      <c r="A127" s="94">
        <v>61</v>
      </c>
      <c r="B127" s="100">
        <v>45345</v>
      </c>
      <c r="C127" s="104" t="s">
        <v>27</v>
      </c>
      <c r="D127" s="94" t="s">
        <v>282</v>
      </c>
      <c r="E127" s="51">
        <v>150000</v>
      </c>
      <c r="F127" s="66" t="s">
        <v>28</v>
      </c>
      <c r="G127" s="67" t="s">
        <v>243</v>
      </c>
      <c r="H127" s="97" t="s">
        <v>10</v>
      </c>
    </row>
    <row r="128" spans="1:8" ht="33" customHeight="1" x14ac:dyDescent="0.25">
      <c r="A128" s="95"/>
      <c r="B128" s="101"/>
      <c r="C128" s="105"/>
      <c r="D128" s="95"/>
      <c r="E128" s="42">
        <v>150000</v>
      </c>
      <c r="F128" s="71" t="s">
        <v>141</v>
      </c>
      <c r="G128" s="72" t="s">
        <v>243</v>
      </c>
      <c r="H128" s="98"/>
    </row>
    <row r="129" spans="1:8" ht="66.75" customHeight="1" x14ac:dyDescent="0.25">
      <c r="A129" s="93">
        <v>62</v>
      </c>
      <c r="B129" s="99">
        <v>45356</v>
      </c>
      <c r="C129" s="103" t="s">
        <v>24</v>
      </c>
      <c r="D129" s="93" t="s">
        <v>282</v>
      </c>
      <c r="E129" s="42">
        <v>6000000</v>
      </c>
      <c r="F129" s="71" t="s">
        <v>381</v>
      </c>
      <c r="G129" s="72" t="s">
        <v>243</v>
      </c>
      <c r="H129" s="118" t="s">
        <v>10</v>
      </c>
    </row>
    <row r="130" spans="1:8" ht="46.5" customHeight="1" x14ac:dyDescent="0.25">
      <c r="A130" s="95"/>
      <c r="B130" s="101"/>
      <c r="C130" s="105"/>
      <c r="D130" s="95"/>
      <c r="E130" s="42">
        <v>200000</v>
      </c>
      <c r="F130" s="71" t="s">
        <v>330</v>
      </c>
      <c r="G130" s="72" t="s">
        <v>243</v>
      </c>
      <c r="H130" s="118"/>
    </row>
    <row r="131" spans="1:8" ht="33.75" customHeight="1" x14ac:dyDescent="0.25">
      <c r="A131" s="93">
        <v>63</v>
      </c>
      <c r="B131" s="99">
        <v>45432</v>
      </c>
      <c r="C131" s="103" t="s">
        <v>53</v>
      </c>
      <c r="D131" s="93" t="s">
        <v>283</v>
      </c>
      <c r="E131" s="42">
        <v>230000</v>
      </c>
      <c r="F131" s="71" t="s">
        <v>331</v>
      </c>
      <c r="G131" s="72" t="s">
        <v>243</v>
      </c>
      <c r="H131" s="118" t="s">
        <v>10</v>
      </c>
    </row>
    <row r="132" spans="1:8" ht="30" customHeight="1" x14ac:dyDescent="0.25">
      <c r="A132" s="94"/>
      <c r="B132" s="100"/>
      <c r="C132" s="104"/>
      <c r="D132" s="94"/>
      <c r="E132" s="42">
        <v>230000</v>
      </c>
      <c r="F132" s="71" t="s">
        <v>332</v>
      </c>
      <c r="G132" s="72" t="s">
        <v>243</v>
      </c>
      <c r="H132" s="118"/>
    </row>
    <row r="133" spans="1:8" ht="44.25" customHeight="1" x14ac:dyDescent="0.25">
      <c r="A133" s="94"/>
      <c r="B133" s="100"/>
      <c r="C133" s="104"/>
      <c r="D133" s="94"/>
      <c r="E133" s="42">
        <v>230000</v>
      </c>
      <c r="F133" s="71" t="s">
        <v>54</v>
      </c>
      <c r="G133" s="72" t="s">
        <v>243</v>
      </c>
      <c r="H133" s="118"/>
    </row>
    <row r="134" spans="1:8" ht="45" x14ac:dyDescent="0.25">
      <c r="A134" s="95"/>
      <c r="B134" s="101"/>
      <c r="C134" s="105"/>
      <c r="D134" s="95"/>
      <c r="E134" s="42">
        <v>230000</v>
      </c>
      <c r="F134" s="71" t="s">
        <v>123</v>
      </c>
      <c r="G134" s="72" t="s">
        <v>243</v>
      </c>
      <c r="H134" s="118"/>
    </row>
    <row r="135" spans="1:8" ht="33.75" customHeight="1" x14ac:dyDescent="0.25">
      <c r="A135" s="93">
        <v>64</v>
      </c>
      <c r="B135" s="99">
        <v>45440</v>
      </c>
      <c r="C135" s="103" t="s">
        <v>55</v>
      </c>
      <c r="D135" s="93" t="s">
        <v>284</v>
      </c>
      <c r="E135" s="42">
        <v>120000</v>
      </c>
      <c r="F135" s="71" t="s">
        <v>333</v>
      </c>
      <c r="G135" s="72" t="s">
        <v>243</v>
      </c>
      <c r="H135" s="96" t="s">
        <v>10</v>
      </c>
    </row>
    <row r="136" spans="1:8" ht="47.25" customHeight="1" x14ac:dyDescent="0.25">
      <c r="A136" s="94"/>
      <c r="B136" s="100"/>
      <c r="C136" s="104"/>
      <c r="D136" s="94"/>
      <c r="E136" s="42">
        <v>120000</v>
      </c>
      <c r="F136" s="71" t="s">
        <v>56</v>
      </c>
      <c r="G136" s="72" t="s">
        <v>243</v>
      </c>
      <c r="H136" s="97"/>
    </row>
    <row r="137" spans="1:8" ht="46.5" customHeight="1" x14ac:dyDescent="0.25">
      <c r="A137" s="94"/>
      <c r="B137" s="100"/>
      <c r="C137" s="104"/>
      <c r="D137" s="94"/>
      <c r="E137" s="42">
        <v>120000</v>
      </c>
      <c r="F137" s="71" t="s">
        <v>334</v>
      </c>
      <c r="G137" s="72" t="s">
        <v>243</v>
      </c>
      <c r="H137" s="97"/>
    </row>
    <row r="138" spans="1:8" ht="47.25" customHeight="1" x14ac:dyDescent="0.25">
      <c r="A138" s="94"/>
      <c r="B138" s="100"/>
      <c r="C138" s="104"/>
      <c r="D138" s="94"/>
      <c r="E138" s="42">
        <v>120000</v>
      </c>
      <c r="F138" s="71" t="s">
        <v>57</v>
      </c>
      <c r="G138" s="72" t="s">
        <v>243</v>
      </c>
      <c r="H138" s="97"/>
    </row>
    <row r="139" spans="1:8" ht="45" customHeight="1" x14ac:dyDescent="0.25">
      <c r="A139" s="95"/>
      <c r="B139" s="101"/>
      <c r="C139" s="105"/>
      <c r="D139" s="95"/>
      <c r="E139" s="42">
        <v>120000</v>
      </c>
      <c r="F139" s="71" t="s">
        <v>335</v>
      </c>
      <c r="G139" s="72" t="s">
        <v>243</v>
      </c>
      <c r="H139" s="98"/>
    </row>
    <row r="140" spans="1:8" ht="45" x14ac:dyDescent="0.25">
      <c r="A140" s="37">
        <v>65</v>
      </c>
      <c r="B140" s="61">
        <v>45443</v>
      </c>
      <c r="C140" s="62" t="s">
        <v>58</v>
      </c>
      <c r="D140" s="37" t="s">
        <v>286</v>
      </c>
      <c r="E140" s="63">
        <v>1000000</v>
      </c>
      <c r="F140" s="30" t="s">
        <v>403</v>
      </c>
      <c r="G140" s="72" t="s">
        <v>243</v>
      </c>
      <c r="H140" s="65" t="s">
        <v>10</v>
      </c>
    </row>
    <row r="141" spans="1:8" ht="45" x14ac:dyDescent="0.25">
      <c r="A141" s="20">
        <v>66</v>
      </c>
      <c r="B141" s="40">
        <v>45446</v>
      </c>
      <c r="C141" s="41" t="s">
        <v>59</v>
      </c>
      <c r="D141" s="20" t="s">
        <v>287</v>
      </c>
      <c r="E141" s="42">
        <v>1000000</v>
      </c>
      <c r="F141" s="71" t="s">
        <v>60</v>
      </c>
      <c r="G141" s="74" t="s">
        <v>243</v>
      </c>
      <c r="H141" s="55" t="s">
        <v>10</v>
      </c>
    </row>
    <row r="142" spans="1:8" s="5" customFormat="1" ht="50.25" customHeight="1" x14ac:dyDescent="0.25">
      <c r="A142" s="102">
        <v>67</v>
      </c>
      <c r="B142" s="164">
        <v>45393</v>
      </c>
      <c r="C142" s="165" t="s">
        <v>63</v>
      </c>
      <c r="D142" s="102" t="s">
        <v>288</v>
      </c>
      <c r="E142" s="42">
        <v>1500000</v>
      </c>
      <c r="F142" s="71" t="s">
        <v>457</v>
      </c>
      <c r="G142" s="74" t="s">
        <v>243</v>
      </c>
      <c r="H142" s="118" t="s">
        <v>106</v>
      </c>
    </row>
    <row r="143" spans="1:8" ht="50.25" customHeight="1" x14ac:dyDescent="0.25">
      <c r="A143" s="102"/>
      <c r="B143" s="164"/>
      <c r="C143" s="165"/>
      <c r="D143" s="102"/>
      <c r="E143" s="42">
        <v>2000000</v>
      </c>
      <c r="F143" s="71" t="s">
        <v>336</v>
      </c>
      <c r="G143" s="74" t="s">
        <v>243</v>
      </c>
      <c r="H143" s="118"/>
    </row>
    <row r="144" spans="1:8" ht="45.75" customHeight="1" x14ac:dyDescent="0.25">
      <c r="A144" s="102"/>
      <c r="B144" s="164"/>
      <c r="C144" s="165"/>
      <c r="D144" s="102"/>
      <c r="E144" s="42">
        <v>1500000</v>
      </c>
      <c r="F144" s="71" t="s">
        <v>337</v>
      </c>
      <c r="G144" s="74" t="s">
        <v>243</v>
      </c>
      <c r="H144" s="118"/>
    </row>
    <row r="145" spans="1:8" ht="56.25" x14ac:dyDescent="0.25">
      <c r="A145" s="38">
        <v>68</v>
      </c>
      <c r="B145" s="56">
        <v>45393</v>
      </c>
      <c r="C145" s="58" t="s">
        <v>63</v>
      </c>
      <c r="D145" s="38" t="s">
        <v>284</v>
      </c>
      <c r="E145" s="51">
        <v>800000</v>
      </c>
      <c r="F145" s="66" t="s">
        <v>69</v>
      </c>
      <c r="G145" s="75" t="s">
        <v>243</v>
      </c>
      <c r="H145" s="60" t="s">
        <v>106</v>
      </c>
    </row>
    <row r="146" spans="1:8" s="5" customFormat="1" ht="56.25" x14ac:dyDescent="0.25">
      <c r="A146" s="20">
        <v>69</v>
      </c>
      <c r="B146" s="40">
        <v>45393</v>
      </c>
      <c r="C146" s="41" t="s">
        <v>63</v>
      </c>
      <c r="D146" s="20" t="s">
        <v>286</v>
      </c>
      <c r="E146" s="42">
        <v>1000000</v>
      </c>
      <c r="F146" s="71" t="s">
        <v>80</v>
      </c>
      <c r="G146" s="74" t="s">
        <v>243</v>
      </c>
      <c r="H146" s="55" t="s">
        <v>106</v>
      </c>
    </row>
    <row r="147" spans="1:8" ht="43.5" customHeight="1" x14ac:dyDescent="0.25">
      <c r="A147" s="93">
        <v>70</v>
      </c>
      <c r="B147" s="99">
        <v>45393</v>
      </c>
      <c r="C147" s="103" t="s">
        <v>63</v>
      </c>
      <c r="D147" s="93" t="s">
        <v>290</v>
      </c>
      <c r="E147" s="42">
        <v>780000</v>
      </c>
      <c r="F147" s="71" t="s">
        <v>434</v>
      </c>
      <c r="G147" s="74" t="s">
        <v>243</v>
      </c>
      <c r="H147" s="76" t="s">
        <v>106</v>
      </c>
    </row>
    <row r="148" spans="1:8" ht="30" x14ac:dyDescent="0.25">
      <c r="A148" s="94"/>
      <c r="B148" s="100"/>
      <c r="C148" s="104"/>
      <c r="D148" s="94"/>
      <c r="E148" s="42">
        <v>185000</v>
      </c>
      <c r="F148" s="71" t="s">
        <v>142</v>
      </c>
      <c r="G148" s="74" t="s">
        <v>243</v>
      </c>
      <c r="H148" s="77"/>
    </row>
    <row r="149" spans="1:8" ht="30" x14ac:dyDescent="0.25">
      <c r="A149" s="94"/>
      <c r="B149" s="100"/>
      <c r="C149" s="104"/>
      <c r="D149" s="94"/>
      <c r="E149" s="42">
        <v>185000</v>
      </c>
      <c r="F149" s="71" t="s">
        <v>143</v>
      </c>
      <c r="G149" s="74" t="s">
        <v>243</v>
      </c>
      <c r="H149" s="77"/>
    </row>
    <row r="150" spans="1:8" ht="30" x14ac:dyDescent="0.25">
      <c r="A150" s="94"/>
      <c r="B150" s="100"/>
      <c r="C150" s="104"/>
      <c r="D150" s="94"/>
      <c r="E150" s="42">
        <v>185000</v>
      </c>
      <c r="F150" s="71" t="s">
        <v>144</v>
      </c>
      <c r="G150" s="74" t="s">
        <v>243</v>
      </c>
      <c r="H150" s="77"/>
    </row>
    <row r="151" spans="1:8" ht="30" x14ac:dyDescent="0.25">
      <c r="A151" s="94"/>
      <c r="B151" s="100"/>
      <c r="C151" s="104"/>
      <c r="D151" s="94"/>
      <c r="E151" s="42">
        <v>185000</v>
      </c>
      <c r="F151" s="71" t="s">
        <v>148</v>
      </c>
      <c r="G151" s="74" t="s">
        <v>243</v>
      </c>
      <c r="H151" s="77"/>
    </row>
    <row r="152" spans="1:8" ht="30" x14ac:dyDescent="0.25">
      <c r="A152" s="94"/>
      <c r="B152" s="100"/>
      <c r="C152" s="104"/>
      <c r="D152" s="94"/>
      <c r="E152" s="42">
        <v>185000</v>
      </c>
      <c r="F152" s="71" t="s">
        <v>147</v>
      </c>
      <c r="G152" s="74" t="s">
        <v>243</v>
      </c>
      <c r="H152" s="77"/>
    </row>
    <row r="153" spans="1:8" ht="30" x14ac:dyDescent="0.25">
      <c r="A153" s="94"/>
      <c r="B153" s="100"/>
      <c r="C153" s="104"/>
      <c r="D153" s="94"/>
      <c r="E153" s="42">
        <v>185000</v>
      </c>
      <c r="F153" s="71" t="s">
        <v>146</v>
      </c>
      <c r="G153" s="74" t="s">
        <v>243</v>
      </c>
      <c r="H153" s="77"/>
    </row>
    <row r="154" spans="1:8" ht="30" x14ac:dyDescent="0.25">
      <c r="A154" s="94"/>
      <c r="B154" s="100"/>
      <c r="C154" s="104"/>
      <c r="D154" s="94"/>
      <c r="E154" s="42">
        <v>185000</v>
      </c>
      <c r="F154" s="71" t="s">
        <v>145</v>
      </c>
      <c r="G154" s="74" t="s">
        <v>243</v>
      </c>
      <c r="H154" s="77"/>
    </row>
    <row r="155" spans="1:8" ht="47.25" customHeight="1" x14ac:dyDescent="0.25">
      <c r="A155" s="94"/>
      <c r="B155" s="100"/>
      <c r="C155" s="104"/>
      <c r="D155" s="94"/>
      <c r="E155" s="42">
        <v>185000</v>
      </c>
      <c r="F155" s="71" t="s">
        <v>435</v>
      </c>
      <c r="G155" s="74" t="s">
        <v>243</v>
      </c>
      <c r="H155" s="77"/>
    </row>
    <row r="156" spans="1:8" ht="46.5" customHeight="1" x14ac:dyDescent="0.25">
      <c r="A156" s="94"/>
      <c r="B156" s="100"/>
      <c r="C156" s="104"/>
      <c r="D156" s="94"/>
      <c r="E156" s="42">
        <v>185000</v>
      </c>
      <c r="F156" s="71" t="s">
        <v>338</v>
      </c>
      <c r="G156" s="74" t="s">
        <v>243</v>
      </c>
      <c r="H156" s="77"/>
    </row>
    <row r="157" spans="1:8" ht="60" x14ac:dyDescent="0.25">
      <c r="A157" s="94"/>
      <c r="B157" s="100"/>
      <c r="C157" s="104"/>
      <c r="D157" s="94"/>
      <c r="E157" s="42">
        <v>185000</v>
      </c>
      <c r="F157" s="71" t="s">
        <v>458</v>
      </c>
      <c r="G157" s="74" t="s">
        <v>243</v>
      </c>
      <c r="H157" s="77"/>
    </row>
    <row r="158" spans="1:8" ht="45" x14ac:dyDescent="0.25">
      <c r="A158" s="94"/>
      <c r="B158" s="100"/>
      <c r="C158" s="104"/>
      <c r="D158" s="94"/>
      <c r="E158" s="42">
        <v>185000</v>
      </c>
      <c r="F158" s="71" t="s">
        <v>436</v>
      </c>
      <c r="G158" s="74" t="s">
        <v>243</v>
      </c>
      <c r="H158" s="77"/>
    </row>
    <row r="159" spans="1:8" ht="48" customHeight="1" x14ac:dyDescent="0.25">
      <c r="A159" s="95"/>
      <c r="B159" s="101"/>
      <c r="C159" s="105"/>
      <c r="D159" s="95"/>
      <c r="E159" s="42">
        <v>185000</v>
      </c>
      <c r="F159" s="71" t="s">
        <v>339</v>
      </c>
      <c r="G159" s="74" t="s">
        <v>243</v>
      </c>
      <c r="H159" s="68"/>
    </row>
    <row r="160" spans="1:8" ht="30.75" customHeight="1" x14ac:dyDescent="0.25">
      <c r="A160" s="93">
        <v>71</v>
      </c>
      <c r="B160" s="99">
        <v>45454</v>
      </c>
      <c r="C160" s="103" t="s">
        <v>109</v>
      </c>
      <c r="D160" s="93" t="s">
        <v>290</v>
      </c>
      <c r="E160" s="42">
        <v>120000</v>
      </c>
      <c r="F160" s="71" t="s">
        <v>459</v>
      </c>
      <c r="G160" s="74" t="s">
        <v>243</v>
      </c>
      <c r="H160" s="96" t="s">
        <v>106</v>
      </c>
    </row>
    <row r="161" spans="1:8" ht="35.25" customHeight="1" x14ac:dyDescent="0.25">
      <c r="A161" s="94"/>
      <c r="B161" s="100"/>
      <c r="C161" s="104"/>
      <c r="D161" s="94"/>
      <c r="E161" s="42">
        <v>120000</v>
      </c>
      <c r="F161" s="71" t="s">
        <v>460</v>
      </c>
      <c r="G161" s="74" t="s">
        <v>243</v>
      </c>
      <c r="H161" s="97"/>
    </row>
    <row r="162" spans="1:8" ht="36" customHeight="1" x14ac:dyDescent="0.25">
      <c r="A162" s="94"/>
      <c r="B162" s="100"/>
      <c r="C162" s="104"/>
      <c r="D162" s="94"/>
      <c r="E162" s="42">
        <v>120000</v>
      </c>
      <c r="F162" s="71" t="s">
        <v>461</v>
      </c>
      <c r="G162" s="74" t="s">
        <v>243</v>
      </c>
      <c r="H162" s="97"/>
    </row>
    <row r="163" spans="1:8" ht="33" customHeight="1" x14ac:dyDescent="0.25">
      <c r="A163" s="94"/>
      <c r="B163" s="100"/>
      <c r="C163" s="104"/>
      <c r="D163" s="94"/>
      <c r="E163" s="42">
        <v>120000</v>
      </c>
      <c r="F163" s="71" t="s">
        <v>462</v>
      </c>
      <c r="G163" s="74" t="s">
        <v>243</v>
      </c>
      <c r="H163" s="97"/>
    </row>
    <row r="164" spans="1:8" ht="33" customHeight="1" x14ac:dyDescent="0.25">
      <c r="A164" s="94"/>
      <c r="B164" s="100"/>
      <c r="C164" s="104"/>
      <c r="D164" s="94"/>
      <c r="E164" s="42">
        <v>120000</v>
      </c>
      <c r="F164" s="71" t="s">
        <v>463</v>
      </c>
      <c r="G164" s="74" t="s">
        <v>243</v>
      </c>
      <c r="H164" s="97"/>
    </row>
    <row r="165" spans="1:8" ht="31.5" customHeight="1" x14ac:dyDescent="0.25">
      <c r="A165" s="94"/>
      <c r="B165" s="100"/>
      <c r="C165" s="104"/>
      <c r="D165" s="94"/>
      <c r="E165" s="42">
        <v>120000</v>
      </c>
      <c r="F165" s="71" t="s">
        <v>464</v>
      </c>
      <c r="G165" s="74" t="s">
        <v>243</v>
      </c>
      <c r="H165" s="97"/>
    </row>
    <row r="166" spans="1:8" ht="33" customHeight="1" x14ac:dyDescent="0.25">
      <c r="A166" s="94"/>
      <c r="B166" s="100"/>
      <c r="C166" s="104"/>
      <c r="D166" s="94"/>
      <c r="E166" s="42">
        <v>120000</v>
      </c>
      <c r="F166" s="71" t="s">
        <v>465</v>
      </c>
      <c r="G166" s="74" t="s">
        <v>243</v>
      </c>
      <c r="H166" s="77"/>
    </row>
    <row r="167" spans="1:8" ht="33" customHeight="1" x14ac:dyDescent="0.25">
      <c r="A167" s="94"/>
      <c r="B167" s="100"/>
      <c r="C167" s="104"/>
      <c r="D167" s="94"/>
      <c r="E167" s="42">
        <v>120000</v>
      </c>
      <c r="F167" s="71" t="s">
        <v>466</v>
      </c>
      <c r="G167" s="74" t="s">
        <v>243</v>
      </c>
      <c r="H167" s="77"/>
    </row>
    <row r="168" spans="1:8" ht="33.75" customHeight="1" x14ac:dyDescent="0.25">
      <c r="A168" s="94"/>
      <c r="B168" s="100"/>
      <c r="C168" s="104"/>
      <c r="D168" s="94"/>
      <c r="E168" s="42">
        <v>120000</v>
      </c>
      <c r="F168" s="71" t="s">
        <v>467</v>
      </c>
      <c r="G168" s="74" t="s">
        <v>243</v>
      </c>
      <c r="H168" s="77"/>
    </row>
    <row r="169" spans="1:8" ht="33" customHeight="1" x14ac:dyDescent="0.25">
      <c r="A169" s="94"/>
      <c r="B169" s="100"/>
      <c r="C169" s="104"/>
      <c r="D169" s="94"/>
      <c r="E169" s="42">
        <v>120000</v>
      </c>
      <c r="F169" s="71" t="s">
        <v>468</v>
      </c>
      <c r="G169" s="74" t="s">
        <v>243</v>
      </c>
      <c r="H169" s="77"/>
    </row>
    <row r="170" spans="1:8" ht="35.25" customHeight="1" x14ac:dyDescent="0.25">
      <c r="A170" s="94"/>
      <c r="B170" s="100"/>
      <c r="C170" s="104"/>
      <c r="D170" s="94"/>
      <c r="E170" s="42">
        <v>120000</v>
      </c>
      <c r="F170" s="71" t="s">
        <v>469</v>
      </c>
      <c r="G170" s="74" t="s">
        <v>243</v>
      </c>
      <c r="H170" s="77"/>
    </row>
    <row r="171" spans="1:8" ht="34.5" customHeight="1" x14ac:dyDescent="0.25">
      <c r="A171" s="94"/>
      <c r="B171" s="100"/>
      <c r="C171" s="104"/>
      <c r="D171" s="94"/>
      <c r="E171" s="42">
        <v>120000</v>
      </c>
      <c r="F171" s="71" t="s">
        <v>470</v>
      </c>
      <c r="G171" s="74" t="s">
        <v>243</v>
      </c>
      <c r="H171" s="77"/>
    </row>
    <row r="172" spans="1:8" ht="31.5" customHeight="1" x14ac:dyDescent="0.25">
      <c r="A172" s="94"/>
      <c r="B172" s="100"/>
      <c r="C172" s="104"/>
      <c r="D172" s="94"/>
      <c r="E172" s="42">
        <v>120000</v>
      </c>
      <c r="F172" s="71" t="s">
        <v>471</v>
      </c>
      <c r="G172" s="74" t="s">
        <v>243</v>
      </c>
      <c r="H172" s="77"/>
    </row>
    <row r="173" spans="1:8" ht="30" x14ac:dyDescent="0.25">
      <c r="A173" s="94"/>
      <c r="B173" s="100"/>
      <c r="C173" s="104"/>
      <c r="D173" s="94"/>
      <c r="E173" s="42">
        <v>120000</v>
      </c>
      <c r="F173" s="71" t="s">
        <v>340</v>
      </c>
      <c r="G173" s="74" t="s">
        <v>243</v>
      </c>
      <c r="H173" s="77"/>
    </row>
    <row r="174" spans="1:8" ht="35.25" customHeight="1" x14ac:dyDescent="0.25">
      <c r="A174" s="94"/>
      <c r="B174" s="100"/>
      <c r="C174" s="104"/>
      <c r="D174" s="94"/>
      <c r="E174" s="42">
        <v>120000</v>
      </c>
      <c r="F174" s="71" t="s">
        <v>472</v>
      </c>
      <c r="G174" s="74" t="s">
        <v>243</v>
      </c>
      <c r="H174" s="77"/>
    </row>
    <row r="175" spans="1:8" ht="32.25" customHeight="1" x14ac:dyDescent="0.25">
      <c r="A175" s="94"/>
      <c r="B175" s="100"/>
      <c r="C175" s="104"/>
      <c r="D175" s="94"/>
      <c r="E175" s="42">
        <v>120000</v>
      </c>
      <c r="F175" s="71" t="s">
        <v>473</v>
      </c>
      <c r="G175" s="74" t="s">
        <v>243</v>
      </c>
      <c r="H175" s="77"/>
    </row>
    <row r="176" spans="1:8" ht="33" customHeight="1" x14ac:dyDescent="0.25">
      <c r="A176" s="94"/>
      <c r="B176" s="100"/>
      <c r="C176" s="104"/>
      <c r="D176" s="94"/>
      <c r="E176" s="42">
        <v>120000</v>
      </c>
      <c r="F176" s="71" t="s">
        <v>474</v>
      </c>
      <c r="G176" s="74" t="s">
        <v>243</v>
      </c>
      <c r="H176" s="77"/>
    </row>
    <row r="177" spans="1:8" ht="33.75" customHeight="1" x14ac:dyDescent="0.25">
      <c r="A177" s="94"/>
      <c r="B177" s="100"/>
      <c r="C177" s="104"/>
      <c r="D177" s="94"/>
      <c r="E177" s="42">
        <v>120000</v>
      </c>
      <c r="F177" s="71" t="s">
        <v>149</v>
      </c>
      <c r="G177" s="74" t="s">
        <v>243</v>
      </c>
      <c r="H177" s="77"/>
    </row>
    <row r="178" spans="1:8" ht="48.75" customHeight="1" x14ac:dyDescent="0.25">
      <c r="A178" s="95"/>
      <c r="B178" s="101"/>
      <c r="C178" s="105"/>
      <c r="D178" s="95"/>
      <c r="E178" s="42">
        <v>120000</v>
      </c>
      <c r="F178" s="71" t="s">
        <v>475</v>
      </c>
      <c r="G178" s="74" t="s">
        <v>243</v>
      </c>
      <c r="H178" s="68"/>
    </row>
    <row r="179" spans="1:8" ht="56.25" x14ac:dyDescent="0.25">
      <c r="A179" s="20">
        <v>72</v>
      </c>
      <c r="B179" s="40">
        <v>45393</v>
      </c>
      <c r="C179" s="41" t="s">
        <v>63</v>
      </c>
      <c r="D179" s="20" t="s">
        <v>216</v>
      </c>
      <c r="E179" s="42">
        <v>2000000</v>
      </c>
      <c r="F179" s="71" t="s">
        <v>385</v>
      </c>
      <c r="G179" s="74" t="s">
        <v>243</v>
      </c>
      <c r="H179" s="55" t="s">
        <v>106</v>
      </c>
    </row>
    <row r="180" spans="1:8" ht="56.25" x14ac:dyDescent="0.25">
      <c r="A180" s="20">
        <v>73</v>
      </c>
      <c r="B180" s="40">
        <v>45393</v>
      </c>
      <c r="C180" s="41" t="s">
        <v>63</v>
      </c>
      <c r="D180" s="20" t="s">
        <v>287</v>
      </c>
      <c r="E180" s="42">
        <v>1000000</v>
      </c>
      <c r="F180" s="71" t="s">
        <v>150</v>
      </c>
      <c r="G180" s="74" t="s">
        <v>243</v>
      </c>
      <c r="H180" s="55" t="s">
        <v>106</v>
      </c>
    </row>
    <row r="181" spans="1:8" ht="30" x14ac:dyDescent="0.25">
      <c r="A181" s="93">
        <v>74</v>
      </c>
      <c r="B181" s="99">
        <v>45393</v>
      </c>
      <c r="C181" s="103" t="s">
        <v>63</v>
      </c>
      <c r="D181" s="93" t="s">
        <v>291</v>
      </c>
      <c r="E181" s="42">
        <v>370016</v>
      </c>
      <c r="F181" s="71" t="s">
        <v>439</v>
      </c>
      <c r="G181" s="74" t="s">
        <v>243</v>
      </c>
      <c r="H181" s="96" t="s">
        <v>106</v>
      </c>
    </row>
    <row r="182" spans="1:8" ht="30" x14ac:dyDescent="0.25">
      <c r="A182" s="95"/>
      <c r="B182" s="101"/>
      <c r="C182" s="105"/>
      <c r="D182" s="95"/>
      <c r="E182" s="42">
        <v>599573</v>
      </c>
      <c r="F182" s="71" t="s">
        <v>440</v>
      </c>
      <c r="G182" s="74" t="s">
        <v>243</v>
      </c>
      <c r="H182" s="98"/>
    </row>
    <row r="183" spans="1:8" ht="44.25" customHeight="1" x14ac:dyDescent="0.25">
      <c r="A183" s="93">
        <v>75</v>
      </c>
      <c r="B183" s="99">
        <v>45553</v>
      </c>
      <c r="C183" s="103" t="s">
        <v>240</v>
      </c>
      <c r="D183" s="93" t="s">
        <v>289</v>
      </c>
      <c r="E183" s="42">
        <v>1000000</v>
      </c>
      <c r="F183" s="71" t="s">
        <v>191</v>
      </c>
      <c r="G183" s="74" t="s">
        <v>243</v>
      </c>
      <c r="H183" s="96" t="s">
        <v>106</v>
      </c>
    </row>
    <row r="184" spans="1:8" ht="60.75" customHeight="1" x14ac:dyDescent="0.25">
      <c r="A184" s="95"/>
      <c r="B184" s="101"/>
      <c r="C184" s="105"/>
      <c r="D184" s="95"/>
      <c r="E184" s="42">
        <v>1000000</v>
      </c>
      <c r="F184" s="71" t="s">
        <v>404</v>
      </c>
      <c r="G184" s="74" t="s">
        <v>243</v>
      </c>
      <c r="H184" s="98"/>
    </row>
    <row r="185" spans="1:8" ht="56.25" x14ac:dyDescent="0.25">
      <c r="A185" s="20">
        <v>76</v>
      </c>
      <c r="B185" s="40">
        <v>45553</v>
      </c>
      <c r="C185" s="41" t="s">
        <v>240</v>
      </c>
      <c r="D185" s="20" t="s">
        <v>211</v>
      </c>
      <c r="E185" s="42">
        <v>450000</v>
      </c>
      <c r="F185" s="71" t="s">
        <v>212</v>
      </c>
      <c r="G185" s="74" t="s">
        <v>243</v>
      </c>
      <c r="H185" s="55" t="s">
        <v>106</v>
      </c>
    </row>
    <row r="186" spans="1:8" ht="48.75" customHeight="1" x14ac:dyDescent="0.25">
      <c r="A186" s="93">
        <v>77</v>
      </c>
      <c r="B186" s="99">
        <v>45553</v>
      </c>
      <c r="C186" s="103" t="s">
        <v>240</v>
      </c>
      <c r="D186" s="93" t="s">
        <v>216</v>
      </c>
      <c r="E186" s="42">
        <v>898000</v>
      </c>
      <c r="F186" s="71" t="s">
        <v>218</v>
      </c>
      <c r="G186" s="74" t="s">
        <v>243</v>
      </c>
      <c r="H186" s="96" t="s">
        <v>106</v>
      </c>
    </row>
    <row r="187" spans="1:8" ht="45.75" customHeight="1" x14ac:dyDescent="0.25">
      <c r="A187" s="94"/>
      <c r="B187" s="100"/>
      <c r="C187" s="104"/>
      <c r="D187" s="94"/>
      <c r="E187" s="42">
        <v>1254000</v>
      </c>
      <c r="F187" s="71" t="s">
        <v>341</v>
      </c>
      <c r="G187" s="74" t="s">
        <v>243</v>
      </c>
      <c r="H187" s="97"/>
    </row>
    <row r="188" spans="1:8" ht="45" x14ac:dyDescent="0.25">
      <c r="A188" s="95"/>
      <c r="B188" s="101"/>
      <c r="C188" s="105"/>
      <c r="D188" s="95"/>
      <c r="E188" s="42">
        <v>588000</v>
      </c>
      <c r="F188" s="71" t="s">
        <v>217</v>
      </c>
      <c r="G188" s="74" t="s">
        <v>243</v>
      </c>
      <c r="H188" s="98"/>
    </row>
    <row r="189" spans="1:8" ht="56.25" x14ac:dyDescent="0.25">
      <c r="A189" s="20">
        <v>78</v>
      </c>
      <c r="B189" s="40">
        <v>45553</v>
      </c>
      <c r="C189" s="41" t="s">
        <v>240</v>
      </c>
      <c r="D189" s="20" t="s">
        <v>233</v>
      </c>
      <c r="E189" s="42">
        <v>2000000</v>
      </c>
      <c r="F189" s="71" t="s">
        <v>382</v>
      </c>
      <c r="G189" s="74" t="s">
        <v>243</v>
      </c>
      <c r="H189" s="55" t="s">
        <v>106</v>
      </c>
    </row>
    <row r="190" spans="1:8" ht="56.25" x14ac:dyDescent="0.25">
      <c r="A190" s="20">
        <v>79</v>
      </c>
      <c r="B190" s="40">
        <v>45553</v>
      </c>
      <c r="C190" s="41" t="s">
        <v>240</v>
      </c>
      <c r="D190" s="20" t="s">
        <v>234</v>
      </c>
      <c r="E190" s="42">
        <v>2000000</v>
      </c>
      <c r="F190" s="71" t="s">
        <v>382</v>
      </c>
      <c r="G190" s="74" t="s">
        <v>243</v>
      </c>
      <c r="H190" s="55" t="s">
        <v>106</v>
      </c>
    </row>
    <row r="191" spans="1:8" ht="24.75" customHeight="1" x14ac:dyDescent="0.25">
      <c r="A191" s="110" t="s">
        <v>3</v>
      </c>
      <c r="B191" s="111"/>
      <c r="C191" s="111"/>
      <c r="D191" s="112"/>
      <c r="E191" s="29">
        <f>SUM(E127:E190)</f>
        <v>35259589</v>
      </c>
      <c r="F191" s="30"/>
      <c r="G191" s="31"/>
      <c r="H191" s="32"/>
    </row>
    <row r="192" spans="1:8" ht="33.75" customHeight="1" x14ac:dyDescent="0.25">
      <c r="A192" s="163" t="s">
        <v>16</v>
      </c>
      <c r="B192" s="163"/>
      <c r="C192" s="163"/>
      <c r="D192" s="163"/>
      <c r="E192" s="163"/>
      <c r="F192" s="163"/>
      <c r="G192" s="163"/>
      <c r="H192" s="163"/>
    </row>
    <row r="193" spans="1:8" ht="42.75" customHeight="1" x14ac:dyDescent="0.25">
      <c r="A193" s="94">
        <v>80</v>
      </c>
      <c r="B193" s="100">
        <v>45351</v>
      </c>
      <c r="C193" s="94">
        <v>27</v>
      </c>
      <c r="D193" s="94" t="s">
        <v>313</v>
      </c>
      <c r="E193" s="51">
        <v>2000000</v>
      </c>
      <c r="F193" s="66" t="s">
        <v>421</v>
      </c>
      <c r="G193" s="78" t="s">
        <v>243</v>
      </c>
      <c r="H193" s="97" t="s">
        <v>10</v>
      </c>
    </row>
    <row r="194" spans="1:8" ht="45" x14ac:dyDescent="0.25">
      <c r="A194" s="94"/>
      <c r="B194" s="100"/>
      <c r="C194" s="94"/>
      <c r="D194" s="94"/>
      <c r="E194" s="42">
        <v>2000000</v>
      </c>
      <c r="F194" s="79" t="s">
        <v>29</v>
      </c>
      <c r="G194" s="31" t="s">
        <v>243</v>
      </c>
      <c r="H194" s="98"/>
    </row>
    <row r="195" spans="1:8" ht="36.75" customHeight="1" x14ac:dyDescent="0.25">
      <c r="A195" s="20">
        <v>81</v>
      </c>
      <c r="B195" s="40">
        <v>45427</v>
      </c>
      <c r="C195" s="20">
        <v>192</v>
      </c>
      <c r="D195" s="20" t="s">
        <v>199</v>
      </c>
      <c r="E195" s="42">
        <v>144200</v>
      </c>
      <c r="F195" s="54" t="s">
        <v>105</v>
      </c>
      <c r="G195" s="20" t="s">
        <v>243</v>
      </c>
      <c r="H195" s="44" t="s">
        <v>10</v>
      </c>
    </row>
    <row r="196" spans="1:8" ht="33" customHeight="1" x14ac:dyDescent="0.25">
      <c r="A196" s="93">
        <v>82</v>
      </c>
      <c r="B196" s="99">
        <v>45393</v>
      </c>
      <c r="C196" s="103" t="s">
        <v>63</v>
      </c>
      <c r="D196" s="93" t="s">
        <v>196</v>
      </c>
      <c r="E196" s="42">
        <v>500000</v>
      </c>
      <c r="F196" s="71" t="s">
        <v>61</v>
      </c>
      <c r="G196" s="20" t="s">
        <v>243</v>
      </c>
      <c r="H196" s="106" t="s">
        <v>106</v>
      </c>
    </row>
    <row r="197" spans="1:8" ht="30" x14ac:dyDescent="0.25">
      <c r="A197" s="94"/>
      <c r="B197" s="100"/>
      <c r="C197" s="104"/>
      <c r="D197" s="94"/>
      <c r="E197" s="42">
        <v>350000</v>
      </c>
      <c r="F197" s="71" t="s">
        <v>62</v>
      </c>
      <c r="G197" s="20" t="s">
        <v>243</v>
      </c>
      <c r="H197" s="107"/>
    </row>
    <row r="198" spans="1:8" ht="60" x14ac:dyDescent="0.25">
      <c r="A198" s="94"/>
      <c r="B198" s="100"/>
      <c r="C198" s="104"/>
      <c r="D198" s="94"/>
      <c r="E198" s="42">
        <v>946453</v>
      </c>
      <c r="F198" s="71" t="s">
        <v>397</v>
      </c>
      <c r="G198" s="20" t="s">
        <v>243</v>
      </c>
      <c r="H198" s="107"/>
    </row>
    <row r="199" spans="1:8" ht="60" x14ac:dyDescent="0.25">
      <c r="A199" s="94"/>
      <c r="B199" s="100"/>
      <c r="C199" s="104"/>
      <c r="D199" s="94"/>
      <c r="E199" s="42">
        <v>495108</v>
      </c>
      <c r="F199" s="71" t="s">
        <v>398</v>
      </c>
      <c r="G199" s="20" t="s">
        <v>243</v>
      </c>
      <c r="H199" s="107"/>
    </row>
    <row r="200" spans="1:8" ht="59.25" customHeight="1" x14ac:dyDescent="0.25">
      <c r="A200" s="94"/>
      <c r="B200" s="100"/>
      <c r="C200" s="104"/>
      <c r="D200" s="94"/>
      <c r="E200" s="42">
        <v>867734</v>
      </c>
      <c r="F200" s="71" t="s">
        <v>399</v>
      </c>
      <c r="G200" s="20" t="s">
        <v>243</v>
      </c>
      <c r="H200" s="107"/>
    </row>
    <row r="201" spans="1:8" ht="45" x14ac:dyDescent="0.25">
      <c r="A201" s="94"/>
      <c r="B201" s="100"/>
      <c r="C201" s="104"/>
      <c r="D201" s="94"/>
      <c r="E201" s="42">
        <v>959560</v>
      </c>
      <c r="F201" s="71" t="s">
        <v>400</v>
      </c>
      <c r="G201" s="20" t="s">
        <v>243</v>
      </c>
      <c r="H201" s="107"/>
    </row>
    <row r="202" spans="1:8" ht="50.25" customHeight="1" x14ac:dyDescent="0.25">
      <c r="A202" s="95"/>
      <c r="B202" s="101"/>
      <c r="C202" s="105"/>
      <c r="D202" s="95"/>
      <c r="E202" s="42">
        <v>487019</v>
      </c>
      <c r="F202" s="71" t="s">
        <v>401</v>
      </c>
      <c r="G202" s="20" t="s">
        <v>243</v>
      </c>
      <c r="H202" s="108"/>
    </row>
    <row r="203" spans="1:8" ht="45" x14ac:dyDescent="0.25">
      <c r="A203" s="93">
        <v>83</v>
      </c>
      <c r="B203" s="99">
        <v>45393</v>
      </c>
      <c r="C203" s="103" t="s">
        <v>63</v>
      </c>
      <c r="D203" s="93" t="s">
        <v>312</v>
      </c>
      <c r="E203" s="42">
        <v>428000</v>
      </c>
      <c r="F203" s="71" t="s">
        <v>73</v>
      </c>
      <c r="G203" s="74" t="s">
        <v>243</v>
      </c>
      <c r="H203" s="106" t="s">
        <v>106</v>
      </c>
    </row>
    <row r="204" spans="1:8" ht="45" x14ac:dyDescent="0.25">
      <c r="A204" s="94"/>
      <c r="B204" s="100"/>
      <c r="C204" s="104"/>
      <c r="D204" s="94"/>
      <c r="E204" s="42">
        <v>410000</v>
      </c>
      <c r="F204" s="71" t="s">
        <v>74</v>
      </c>
      <c r="G204" s="74" t="s">
        <v>243</v>
      </c>
      <c r="H204" s="107"/>
    </row>
    <row r="205" spans="1:8" ht="45" x14ac:dyDescent="0.25">
      <c r="A205" s="94"/>
      <c r="B205" s="100"/>
      <c r="C205" s="104"/>
      <c r="D205" s="94"/>
      <c r="E205" s="42">
        <v>720000</v>
      </c>
      <c r="F205" s="71" t="s">
        <v>75</v>
      </c>
      <c r="G205" s="74" t="s">
        <v>243</v>
      </c>
      <c r="H205" s="107"/>
    </row>
    <row r="206" spans="1:8" ht="30" x14ac:dyDescent="0.25">
      <c r="A206" s="94"/>
      <c r="B206" s="100"/>
      <c r="C206" s="104"/>
      <c r="D206" s="94"/>
      <c r="E206" s="42">
        <v>403000</v>
      </c>
      <c r="F206" s="71" t="s">
        <v>78</v>
      </c>
      <c r="G206" s="74" t="s">
        <v>243</v>
      </c>
      <c r="H206" s="107"/>
    </row>
    <row r="207" spans="1:8" ht="45" x14ac:dyDescent="0.25">
      <c r="A207" s="94"/>
      <c r="B207" s="100"/>
      <c r="C207" s="104"/>
      <c r="D207" s="94"/>
      <c r="E207" s="42">
        <v>1469000</v>
      </c>
      <c r="F207" s="71" t="s">
        <v>76</v>
      </c>
      <c r="G207" s="74" t="s">
        <v>243</v>
      </c>
      <c r="H207" s="107"/>
    </row>
    <row r="208" spans="1:8" ht="45" x14ac:dyDescent="0.25">
      <c r="A208" s="94"/>
      <c r="B208" s="100"/>
      <c r="C208" s="104"/>
      <c r="D208" s="94"/>
      <c r="E208" s="42">
        <v>395000</v>
      </c>
      <c r="F208" s="71" t="s">
        <v>77</v>
      </c>
      <c r="G208" s="74" t="s">
        <v>243</v>
      </c>
      <c r="H208" s="107"/>
    </row>
    <row r="209" spans="1:8" ht="60" x14ac:dyDescent="0.25">
      <c r="A209" s="95"/>
      <c r="B209" s="101"/>
      <c r="C209" s="105"/>
      <c r="D209" s="95"/>
      <c r="E209" s="42">
        <v>375000</v>
      </c>
      <c r="F209" s="71" t="s">
        <v>342</v>
      </c>
      <c r="G209" s="74" t="s">
        <v>243</v>
      </c>
      <c r="H209" s="108"/>
    </row>
    <row r="210" spans="1:8" ht="45" x14ac:dyDescent="0.25">
      <c r="A210" s="93">
        <v>84</v>
      </c>
      <c r="B210" s="99">
        <v>45454</v>
      </c>
      <c r="C210" s="103" t="s">
        <v>109</v>
      </c>
      <c r="D210" s="93" t="s">
        <v>311</v>
      </c>
      <c r="E210" s="42">
        <v>1000000</v>
      </c>
      <c r="F210" s="71" t="s">
        <v>100</v>
      </c>
      <c r="G210" s="74" t="s">
        <v>243</v>
      </c>
      <c r="H210" s="106" t="s">
        <v>106</v>
      </c>
    </row>
    <row r="211" spans="1:8" ht="30" x14ac:dyDescent="0.25">
      <c r="A211" s="94"/>
      <c r="B211" s="100"/>
      <c r="C211" s="104"/>
      <c r="D211" s="94"/>
      <c r="E211" s="42">
        <v>650000</v>
      </c>
      <c r="F211" s="71" t="s">
        <v>124</v>
      </c>
      <c r="G211" s="74" t="s">
        <v>243</v>
      </c>
      <c r="H211" s="107"/>
    </row>
    <row r="212" spans="1:8" ht="45" x14ac:dyDescent="0.25">
      <c r="A212" s="94"/>
      <c r="B212" s="100"/>
      <c r="C212" s="104"/>
      <c r="D212" s="94"/>
      <c r="E212" s="42">
        <v>350000</v>
      </c>
      <c r="F212" s="71" t="s">
        <v>125</v>
      </c>
      <c r="G212" s="74" t="s">
        <v>243</v>
      </c>
      <c r="H212" s="107"/>
    </row>
    <row r="213" spans="1:8" ht="50.25" customHeight="1" x14ac:dyDescent="0.25">
      <c r="A213" s="94"/>
      <c r="B213" s="100"/>
      <c r="C213" s="104"/>
      <c r="D213" s="94"/>
      <c r="E213" s="42">
        <v>1399993</v>
      </c>
      <c r="F213" s="71" t="s">
        <v>126</v>
      </c>
      <c r="G213" s="74" t="s">
        <v>243</v>
      </c>
      <c r="H213" s="107"/>
    </row>
    <row r="214" spans="1:8" ht="32.25" customHeight="1" x14ac:dyDescent="0.25">
      <c r="A214" s="94"/>
      <c r="B214" s="100"/>
      <c r="C214" s="104"/>
      <c r="D214" s="94"/>
      <c r="E214" s="42">
        <v>600000</v>
      </c>
      <c r="F214" s="71" t="s">
        <v>104</v>
      </c>
      <c r="G214" s="74" t="s">
        <v>243</v>
      </c>
      <c r="H214" s="107"/>
    </row>
    <row r="215" spans="1:8" ht="31.5" customHeight="1" x14ac:dyDescent="0.25">
      <c r="A215" s="94"/>
      <c r="B215" s="100"/>
      <c r="C215" s="104"/>
      <c r="D215" s="94"/>
      <c r="E215" s="42">
        <v>80000</v>
      </c>
      <c r="F215" s="71" t="s">
        <v>151</v>
      </c>
      <c r="G215" s="74" t="s">
        <v>243</v>
      </c>
      <c r="H215" s="107"/>
    </row>
    <row r="216" spans="1:8" ht="30" x14ac:dyDescent="0.25">
      <c r="A216" s="94"/>
      <c r="B216" s="100"/>
      <c r="C216" s="104"/>
      <c r="D216" s="94"/>
      <c r="E216" s="42">
        <v>1000000</v>
      </c>
      <c r="F216" s="71" t="s">
        <v>101</v>
      </c>
      <c r="G216" s="74" t="s">
        <v>243</v>
      </c>
      <c r="H216" s="107"/>
    </row>
    <row r="217" spans="1:8" ht="60" x14ac:dyDescent="0.25">
      <c r="A217" s="94"/>
      <c r="B217" s="100"/>
      <c r="C217" s="104"/>
      <c r="D217" s="94"/>
      <c r="E217" s="42">
        <v>1400000</v>
      </c>
      <c r="F217" s="71" t="s">
        <v>152</v>
      </c>
      <c r="G217" s="74" t="s">
        <v>243</v>
      </c>
      <c r="H217" s="107"/>
    </row>
    <row r="218" spans="1:8" ht="30" x14ac:dyDescent="0.25">
      <c r="A218" s="94"/>
      <c r="B218" s="100"/>
      <c r="C218" s="104"/>
      <c r="D218" s="94"/>
      <c r="E218" s="42">
        <v>220000</v>
      </c>
      <c r="F218" s="71" t="s">
        <v>102</v>
      </c>
      <c r="G218" s="74" t="s">
        <v>243</v>
      </c>
      <c r="H218" s="107"/>
    </row>
    <row r="219" spans="1:8" ht="30" x14ac:dyDescent="0.25">
      <c r="A219" s="95"/>
      <c r="B219" s="101"/>
      <c r="C219" s="105"/>
      <c r="D219" s="95"/>
      <c r="E219" s="42">
        <v>300000</v>
      </c>
      <c r="F219" s="71" t="s">
        <v>103</v>
      </c>
      <c r="G219" s="74" t="s">
        <v>243</v>
      </c>
      <c r="H219" s="108"/>
    </row>
    <row r="220" spans="1:8" ht="30" x14ac:dyDescent="0.25">
      <c r="A220" s="93">
        <v>85</v>
      </c>
      <c r="B220" s="99">
        <v>45454</v>
      </c>
      <c r="C220" s="103" t="s">
        <v>109</v>
      </c>
      <c r="D220" s="93" t="s">
        <v>310</v>
      </c>
      <c r="E220" s="42">
        <v>1400000</v>
      </c>
      <c r="F220" s="71" t="s">
        <v>423</v>
      </c>
      <c r="G220" s="74" t="s">
        <v>243</v>
      </c>
      <c r="H220" s="106" t="s">
        <v>106</v>
      </c>
    </row>
    <row r="221" spans="1:8" ht="30" x14ac:dyDescent="0.25">
      <c r="A221" s="94"/>
      <c r="B221" s="100"/>
      <c r="C221" s="104"/>
      <c r="D221" s="94"/>
      <c r="E221" s="42">
        <v>1200000</v>
      </c>
      <c r="F221" s="71" t="s">
        <v>424</v>
      </c>
      <c r="G221" s="74" t="s">
        <v>243</v>
      </c>
      <c r="H221" s="107"/>
    </row>
    <row r="222" spans="1:8" ht="45" x14ac:dyDescent="0.25">
      <c r="A222" s="95"/>
      <c r="B222" s="101"/>
      <c r="C222" s="105"/>
      <c r="D222" s="95"/>
      <c r="E222" s="42">
        <v>3000000</v>
      </c>
      <c r="F222" s="71" t="s">
        <v>425</v>
      </c>
      <c r="G222" s="74" t="s">
        <v>243</v>
      </c>
      <c r="H222" s="108"/>
    </row>
    <row r="223" spans="1:8" ht="31.5" customHeight="1" x14ac:dyDescent="0.25">
      <c r="A223" s="20">
        <v>86</v>
      </c>
      <c r="B223" s="40">
        <v>45502</v>
      </c>
      <c r="C223" s="41" t="s">
        <v>167</v>
      </c>
      <c r="D223" s="20" t="s">
        <v>199</v>
      </c>
      <c r="E223" s="42">
        <v>372700</v>
      </c>
      <c r="F223" s="71" t="s">
        <v>343</v>
      </c>
      <c r="G223" s="74" t="s">
        <v>243</v>
      </c>
      <c r="H223" s="44" t="s">
        <v>10</v>
      </c>
    </row>
    <row r="224" spans="1:8" ht="45.75" customHeight="1" x14ac:dyDescent="0.25">
      <c r="A224" s="20">
        <v>87</v>
      </c>
      <c r="B224" s="40">
        <v>45502</v>
      </c>
      <c r="C224" s="41" t="s">
        <v>168</v>
      </c>
      <c r="D224" s="20" t="s">
        <v>199</v>
      </c>
      <c r="E224" s="42">
        <v>2000000</v>
      </c>
      <c r="F224" s="71" t="s">
        <v>491</v>
      </c>
      <c r="G224" s="74" t="s">
        <v>243</v>
      </c>
      <c r="H224" s="44" t="s">
        <v>10</v>
      </c>
    </row>
    <row r="225" spans="1:8" ht="45" x14ac:dyDescent="0.25">
      <c r="A225" s="93">
        <v>88</v>
      </c>
      <c r="B225" s="99">
        <v>45513</v>
      </c>
      <c r="C225" s="103" t="s">
        <v>169</v>
      </c>
      <c r="D225" s="93" t="s">
        <v>309</v>
      </c>
      <c r="E225" s="42">
        <v>850000</v>
      </c>
      <c r="F225" s="71" t="s">
        <v>170</v>
      </c>
      <c r="G225" s="74" t="s">
        <v>243</v>
      </c>
      <c r="H225" s="106" t="s">
        <v>10</v>
      </c>
    </row>
    <row r="226" spans="1:8" ht="35.25" customHeight="1" x14ac:dyDescent="0.25">
      <c r="A226" s="94"/>
      <c r="B226" s="100"/>
      <c r="C226" s="104"/>
      <c r="D226" s="94"/>
      <c r="E226" s="42">
        <v>1050000</v>
      </c>
      <c r="F226" s="71" t="s">
        <v>171</v>
      </c>
      <c r="G226" s="74" t="s">
        <v>243</v>
      </c>
      <c r="H226" s="107"/>
    </row>
    <row r="227" spans="1:8" ht="62.25" customHeight="1" x14ac:dyDescent="0.25">
      <c r="A227" s="94"/>
      <c r="B227" s="100"/>
      <c r="C227" s="104"/>
      <c r="D227" s="94"/>
      <c r="E227" s="42">
        <v>850000</v>
      </c>
      <c r="F227" s="71" t="s">
        <v>172</v>
      </c>
      <c r="G227" s="74" t="s">
        <v>243</v>
      </c>
      <c r="H227" s="107"/>
    </row>
    <row r="228" spans="1:8" ht="60" x14ac:dyDescent="0.25">
      <c r="A228" s="94"/>
      <c r="B228" s="100"/>
      <c r="C228" s="104"/>
      <c r="D228" s="94"/>
      <c r="E228" s="42">
        <v>1250000</v>
      </c>
      <c r="F228" s="71" t="s">
        <v>344</v>
      </c>
      <c r="G228" s="74" t="s">
        <v>243</v>
      </c>
      <c r="H228" s="107"/>
    </row>
    <row r="229" spans="1:8" ht="45" x14ac:dyDescent="0.25">
      <c r="A229" s="94"/>
      <c r="B229" s="100"/>
      <c r="C229" s="104"/>
      <c r="D229" s="94"/>
      <c r="E229" s="42">
        <v>800000</v>
      </c>
      <c r="F229" s="71" t="s">
        <v>173</v>
      </c>
      <c r="G229" s="74" t="s">
        <v>243</v>
      </c>
      <c r="H229" s="107"/>
    </row>
    <row r="230" spans="1:8" ht="30" x14ac:dyDescent="0.25">
      <c r="A230" s="94"/>
      <c r="B230" s="100"/>
      <c r="C230" s="104"/>
      <c r="D230" s="94"/>
      <c r="E230" s="42">
        <v>650000</v>
      </c>
      <c r="F230" s="71" t="s">
        <v>174</v>
      </c>
      <c r="G230" s="74" t="s">
        <v>243</v>
      </c>
      <c r="H230" s="107"/>
    </row>
    <row r="231" spans="1:8" ht="30" x14ac:dyDescent="0.25">
      <c r="A231" s="94"/>
      <c r="B231" s="100"/>
      <c r="C231" s="104"/>
      <c r="D231" s="94"/>
      <c r="E231" s="42">
        <v>300000</v>
      </c>
      <c r="F231" s="71" t="s">
        <v>175</v>
      </c>
      <c r="G231" s="74" t="s">
        <v>243</v>
      </c>
      <c r="H231" s="107"/>
    </row>
    <row r="232" spans="1:8" ht="45" x14ac:dyDescent="0.25">
      <c r="A232" s="95"/>
      <c r="B232" s="101"/>
      <c r="C232" s="105"/>
      <c r="D232" s="95"/>
      <c r="E232" s="42">
        <v>750000</v>
      </c>
      <c r="F232" s="71" t="s">
        <v>345</v>
      </c>
      <c r="G232" s="74" t="s">
        <v>243</v>
      </c>
      <c r="H232" s="108"/>
    </row>
    <row r="233" spans="1:8" ht="35.25" customHeight="1" x14ac:dyDescent="0.25">
      <c r="A233" s="20">
        <v>89</v>
      </c>
      <c r="B233" s="40">
        <v>45540</v>
      </c>
      <c r="C233" s="41" t="s">
        <v>185</v>
      </c>
      <c r="D233" s="20" t="s">
        <v>196</v>
      </c>
      <c r="E233" s="42">
        <v>190820</v>
      </c>
      <c r="F233" s="71" t="s">
        <v>346</v>
      </c>
      <c r="G233" s="74" t="s">
        <v>243</v>
      </c>
      <c r="H233" s="44" t="s">
        <v>10</v>
      </c>
    </row>
    <row r="234" spans="1:8" ht="56.25" x14ac:dyDescent="0.25">
      <c r="A234" s="20">
        <v>90</v>
      </c>
      <c r="B234" s="40">
        <v>45553</v>
      </c>
      <c r="C234" s="41" t="s">
        <v>240</v>
      </c>
      <c r="D234" s="20" t="s">
        <v>199</v>
      </c>
      <c r="E234" s="42">
        <v>114480</v>
      </c>
      <c r="F234" s="71" t="s">
        <v>492</v>
      </c>
      <c r="G234" s="74" t="s">
        <v>243</v>
      </c>
      <c r="H234" s="44" t="s">
        <v>106</v>
      </c>
    </row>
    <row r="235" spans="1:8" ht="32.25" customHeight="1" x14ac:dyDescent="0.25">
      <c r="A235" s="93">
        <v>91</v>
      </c>
      <c r="B235" s="99">
        <v>45553</v>
      </c>
      <c r="C235" s="103" t="s">
        <v>240</v>
      </c>
      <c r="D235" s="93" t="s">
        <v>196</v>
      </c>
      <c r="E235" s="42">
        <v>278008</v>
      </c>
      <c r="F235" s="71" t="s">
        <v>197</v>
      </c>
      <c r="G235" s="74" t="s">
        <v>243</v>
      </c>
      <c r="H235" s="106" t="s">
        <v>106</v>
      </c>
    </row>
    <row r="236" spans="1:8" ht="30" x14ac:dyDescent="0.25">
      <c r="A236" s="95"/>
      <c r="B236" s="101"/>
      <c r="C236" s="105"/>
      <c r="D236" s="95"/>
      <c r="E236" s="42">
        <v>318803</v>
      </c>
      <c r="F236" s="71" t="s">
        <v>438</v>
      </c>
      <c r="G236" s="74" t="s">
        <v>243</v>
      </c>
      <c r="H236" s="108"/>
    </row>
    <row r="237" spans="1:8" ht="56.25" x14ac:dyDescent="0.25">
      <c r="A237" s="20">
        <v>92</v>
      </c>
      <c r="B237" s="40">
        <v>45553</v>
      </c>
      <c r="C237" s="41" t="s">
        <v>240</v>
      </c>
      <c r="D237" s="20" t="s">
        <v>198</v>
      </c>
      <c r="E237" s="42">
        <v>225680</v>
      </c>
      <c r="F237" s="71" t="s">
        <v>476</v>
      </c>
      <c r="G237" s="74" t="s">
        <v>243</v>
      </c>
      <c r="H237" s="44" t="s">
        <v>106</v>
      </c>
    </row>
    <row r="238" spans="1:8" ht="56.25" x14ac:dyDescent="0.25">
      <c r="A238" s="20">
        <v>93</v>
      </c>
      <c r="B238" s="40">
        <v>45553</v>
      </c>
      <c r="C238" s="41" t="s">
        <v>240</v>
      </c>
      <c r="D238" s="20" t="s">
        <v>196</v>
      </c>
      <c r="E238" s="42">
        <v>383572</v>
      </c>
      <c r="F238" s="71" t="s">
        <v>437</v>
      </c>
      <c r="G238" s="74" t="s">
        <v>243</v>
      </c>
      <c r="H238" s="44" t="s">
        <v>106</v>
      </c>
    </row>
    <row r="239" spans="1:8" ht="56.25" x14ac:dyDescent="0.25">
      <c r="A239" s="20">
        <v>94</v>
      </c>
      <c r="B239" s="40">
        <v>45553</v>
      </c>
      <c r="C239" s="41" t="s">
        <v>240</v>
      </c>
      <c r="D239" s="20" t="s">
        <v>224</v>
      </c>
      <c r="E239" s="42">
        <v>409500</v>
      </c>
      <c r="F239" s="71" t="s">
        <v>225</v>
      </c>
      <c r="G239" s="74" t="s">
        <v>243</v>
      </c>
      <c r="H239" s="44" t="s">
        <v>106</v>
      </c>
    </row>
    <row r="240" spans="1:8" ht="60" customHeight="1" x14ac:dyDescent="0.25">
      <c r="A240" s="20">
        <v>95</v>
      </c>
      <c r="B240" s="40">
        <v>45629</v>
      </c>
      <c r="C240" s="41" t="s">
        <v>383</v>
      </c>
      <c r="D240" s="20" t="s">
        <v>313</v>
      </c>
      <c r="E240" s="42">
        <v>300000</v>
      </c>
      <c r="F240" s="71" t="s">
        <v>356</v>
      </c>
      <c r="G240" s="74" t="s">
        <v>243</v>
      </c>
      <c r="H240" s="44" t="s">
        <v>106</v>
      </c>
    </row>
    <row r="241" spans="1:8" ht="24" customHeight="1" x14ac:dyDescent="0.25">
      <c r="A241" s="110" t="s">
        <v>3</v>
      </c>
      <c r="B241" s="111"/>
      <c r="C241" s="111"/>
      <c r="D241" s="112"/>
      <c r="E241" s="29">
        <f>SUM(E193:E240)</f>
        <v>36643630</v>
      </c>
      <c r="F241" s="113"/>
      <c r="G241" s="114"/>
      <c r="H241" s="115"/>
    </row>
    <row r="242" spans="1:8" ht="22.5" customHeight="1" x14ac:dyDescent="0.25">
      <c r="A242" s="90" t="s">
        <v>17</v>
      </c>
      <c r="B242" s="90"/>
      <c r="C242" s="90"/>
      <c r="D242" s="90"/>
      <c r="E242" s="90"/>
      <c r="F242" s="90"/>
      <c r="G242" s="90"/>
      <c r="H242" s="90"/>
    </row>
    <row r="243" spans="1:8" ht="34.5" customHeight="1" x14ac:dyDescent="0.25">
      <c r="A243" s="94">
        <v>96</v>
      </c>
      <c r="B243" s="100">
        <v>45351</v>
      </c>
      <c r="C243" s="94">
        <v>28</v>
      </c>
      <c r="D243" s="94" t="s">
        <v>307</v>
      </c>
      <c r="E243" s="51">
        <v>2500000</v>
      </c>
      <c r="F243" s="66" t="s">
        <v>395</v>
      </c>
      <c r="G243" s="67" t="s">
        <v>243</v>
      </c>
      <c r="H243" s="97" t="s">
        <v>10</v>
      </c>
    </row>
    <row r="244" spans="1:8" ht="33" customHeight="1" x14ac:dyDescent="0.25">
      <c r="A244" s="95"/>
      <c r="B244" s="101"/>
      <c r="C244" s="95"/>
      <c r="D244" s="95"/>
      <c r="E244" s="42">
        <v>1500000</v>
      </c>
      <c r="F244" s="71" t="s">
        <v>30</v>
      </c>
      <c r="G244" s="72" t="s">
        <v>243</v>
      </c>
      <c r="H244" s="98"/>
    </row>
    <row r="245" spans="1:8" ht="35.25" customHeight="1" x14ac:dyDescent="0.25">
      <c r="A245" s="37">
        <v>97</v>
      </c>
      <c r="B245" s="61">
        <v>45370</v>
      </c>
      <c r="C245" s="62" t="s">
        <v>47</v>
      </c>
      <c r="D245" s="37" t="s">
        <v>308</v>
      </c>
      <c r="E245" s="63">
        <v>250000</v>
      </c>
      <c r="F245" s="30" t="s">
        <v>153</v>
      </c>
      <c r="G245" s="80" t="s">
        <v>243</v>
      </c>
      <c r="H245" s="81" t="s">
        <v>10</v>
      </c>
    </row>
    <row r="246" spans="1:8" ht="32.25" customHeight="1" x14ac:dyDescent="0.25">
      <c r="A246" s="102">
        <v>98</v>
      </c>
      <c r="B246" s="164">
        <v>45553</v>
      </c>
      <c r="C246" s="165" t="s">
        <v>240</v>
      </c>
      <c r="D246" s="102" t="s">
        <v>204</v>
      </c>
      <c r="E246" s="42">
        <v>240000</v>
      </c>
      <c r="F246" s="71" t="s">
        <v>220</v>
      </c>
      <c r="G246" s="72" t="s">
        <v>243</v>
      </c>
      <c r="H246" s="169" t="s">
        <v>106</v>
      </c>
    </row>
    <row r="247" spans="1:8" ht="30" x14ac:dyDescent="0.25">
      <c r="A247" s="102"/>
      <c r="B247" s="164"/>
      <c r="C247" s="165"/>
      <c r="D247" s="102"/>
      <c r="E247" s="42">
        <v>600000</v>
      </c>
      <c r="F247" s="71" t="s">
        <v>221</v>
      </c>
      <c r="G247" s="72" t="s">
        <v>243</v>
      </c>
      <c r="H247" s="169"/>
    </row>
    <row r="248" spans="1:8" ht="58.5" customHeight="1" x14ac:dyDescent="0.25">
      <c r="A248" s="20">
        <v>99</v>
      </c>
      <c r="B248" s="40">
        <v>45553</v>
      </c>
      <c r="C248" s="41" t="s">
        <v>240</v>
      </c>
      <c r="D248" s="20" t="s">
        <v>222</v>
      </c>
      <c r="E248" s="42">
        <v>425806</v>
      </c>
      <c r="F248" s="71" t="s">
        <v>223</v>
      </c>
      <c r="G248" s="72" t="s">
        <v>243</v>
      </c>
      <c r="H248" s="82" t="s">
        <v>106</v>
      </c>
    </row>
    <row r="249" spans="1:8" ht="30" customHeight="1" x14ac:dyDescent="0.25">
      <c r="A249" s="94">
        <v>100</v>
      </c>
      <c r="B249" s="100">
        <v>45553</v>
      </c>
      <c r="C249" s="104" t="s">
        <v>240</v>
      </c>
      <c r="D249" s="94" t="s">
        <v>229</v>
      </c>
      <c r="E249" s="51">
        <v>3000000</v>
      </c>
      <c r="F249" s="66" t="s">
        <v>347</v>
      </c>
      <c r="G249" s="67" t="s">
        <v>243</v>
      </c>
      <c r="H249" s="167" t="s">
        <v>106</v>
      </c>
    </row>
    <row r="250" spans="1:8" ht="34.5" customHeight="1" x14ac:dyDescent="0.25">
      <c r="A250" s="94"/>
      <c r="B250" s="100"/>
      <c r="C250" s="104"/>
      <c r="D250" s="94"/>
      <c r="E250" s="42">
        <v>3499584</v>
      </c>
      <c r="F250" s="71" t="s">
        <v>241</v>
      </c>
      <c r="G250" s="72" t="s">
        <v>243</v>
      </c>
      <c r="H250" s="167"/>
    </row>
    <row r="251" spans="1:8" ht="33" customHeight="1" x14ac:dyDescent="0.25">
      <c r="A251" s="95"/>
      <c r="B251" s="101"/>
      <c r="C251" s="105"/>
      <c r="D251" s="95"/>
      <c r="E251" s="42">
        <v>3000000</v>
      </c>
      <c r="F251" s="71" t="s">
        <v>242</v>
      </c>
      <c r="G251" s="72" t="s">
        <v>243</v>
      </c>
      <c r="H251" s="168"/>
    </row>
    <row r="252" spans="1:8" ht="33.75" customHeight="1" x14ac:dyDescent="0.25">
      <c r="A252" s="93">
        <v>101</v>
      </c>
      <c r="B252" s="99">
        <v>45554</v>
      </c>
      <c r="C252" s="103" t="s">
        <v>406</v>
      </c>
      <c r="D252" s="93" t="s">
        <v>235</v>
      </c>
      <c r="E252" s="42">
        <v>480000</v>
      </c>
      <c r="F252" s="71" t="s">
        <v>236</v>
      </c>
      <c r="G252" s="72" t="s">
        <v>243</v>
      </c>
      <c r="H252" s="166" t="s">
        <v>407</v>
      </c>
    </row>
    <row r="253" spans="1:8" ht="33.75" customHeight="1" x14ac:dyDescent="0.25">
      <c r="A253" s="94"/>
      <c r="B253" s="100"/>
      <c r="C253" s="104"/>
      <c r="D253" s="94"/>
      <c r="E253" s="42">
        <v>820000</v>
      </c>
      <c r="F253" s="71" t="s">
        <v>237</v>
      </c>
      <c r="G253" s="72" t="s">
        <v>243</v>
      </c>
      <c r="H253" s="167"/>
    </row>
    <row r="254" spans="1:8" ht="33.75" customHeight="1" x14ac:dyDescent="0.25">
      <c r="A254" s="95"/>
      <c r="B254" s="101"/>
      <c r="C254" s="105"/>
      <c r="D254" s="95"/>
      <c r="E254" s="42">
        <v>461100</v>
      </c>
      <c r="F254" s="71" t="s">
        <v>405</v>
      </c>
      <c r="G254" s="72" t="s">
        <v>402</v>
      </c>
      <c r="H254" s="168"/>
    </row>
    <row r="255" spans="1:8" ht="60" customHeight="1" x14ac:dyDescent="0.25">
      <c r="A255" s="20">
        <v>102</v>
      </c>
      <c r="B255" s="40">
        <v>45594</v>
      </c>
      <c r="C255" s="41" t="s">
        <v>378</v>
      </c>
      <c r="D255" s="20" t="s">
        <v>379</v>
      </c>
      <c r="E255" s="42">
        <v>800000</v>
      </c>
      <c r="F255" s="71" t="s">
        <v>386</v>
      </c>
      <c r="G255" s="72" t="s">
        <v>243</v>
      </c>
      <c r="H255" s="82" t="s">
        <v>106</v>
      </c>
    </row>
    <row r="256" spans="1:8" ht="59.25" customHeight="1" x14ac:dyDescent="0.25">
      <c r="A256" s="37">
        <v>103</v>
      </c>
      <c r="B256" s="61">
        <v>45594</v>
      </c>
      <c r="C256" s="62" t="s">
        <v>378</v>
      </c>
      <c r="D256" s="37" t="s">
        <v>379</v>
      </c>
      <c r="E256" s="63">
        <v>200000</v>
      </c>
      <c r="F256" s="30" t="s">
        <v>380</v>
      </c>
      <c r="G256" s="80" t="s">
        <v>243</v>
      </c>
      <c r="H256" s="81" t="s">
        <v>106</v>
      </c>
    </row>
    <row r="257" spans="1:8" ht="30" x14ac:dyDescent="0.25">
      <c r="A257" s="20">
        <v>104</v>
      </c>
      <c r="B257" s="40">
        <v>45596</v>
      </c>
      <c r="C257" s="41" t="s">
        <v>417</v>
      </c>
      <c r="D257" s="20" t="s">
        <v>418</v>
      </c>
      <c r="E257" s="42">
        <v>150000</v>
      </c>
      <c r="F257" s="71" t="s">
        <v>419</v>
      </c>
      <c r="G257" s="72" t="s">
        <v>243</v>
      </c>
      <c r="H257" s="82" t="s">
        <v>407</v>
      </c>
    </row>
    <row r="258" spans="1:8" ht="18.75" customHeight="1" x14ac:dyDescent="0.25">
      <c r="A258" s="154" t="s">
        <v>3</v>
      </c>
      <c r="B258" s="155"/>
      <c r="C258" s="155"/>
      <c r="D258" s="156"/>
      <c r="E258" s="27">
        <f>SUM(E243:E257)</f>
        <v>17926490</v>
      </c>
      <c r="F258" s="157"/>
      <c r="G258" s="158"/>
      <c r="H258" s="159"/>
    </row>
    <row r="259" spans="1:8" ht="22.5" customHeight="1" x14ac:dyDescent="0.25">
      <c r="A259" s="170" t="s">
        <v>108</v>
      </c>
      <c r="B259" s="171"/>
      <c r="C259" s="171"/>
      <c r="D259" s="171"/>
      <c r="E259" s="171"/>
      <c r="F259" s="171"/>
      <c r="G259" s="171"/>
      <c r="H259" s="171"/>
    </row>
    <row r="260" spans="1:8" ht="56.25" x14ac:dyDescent="0.25">
      <c r="A260" s="20">
        <v>105</v>
      </c>
      <c r="B260" s="40">
        <v>45454</v>
      </c>
      <c r="C260" s="20" t="s">
        <v>109</v>
      </c>
      <c r="D260" s="20" t="s">
        <v>257</v>
      </c>
      <c r="E260" s="42">
        <v>1000000</v>
      </c>
      <c r="F260" s="71" t="s">
        <v>91</v>
      </c>
      <c r="G260" s="42" t="s">
        <v>243</v>
      </c>
      <c r="H260" s="83" t="s">
        <v>106</v>
      </c>
    </row>
    <row r="261" spans="1:8" ht="60" x14ac:dyDescent="0.25">
      <c r="A261" s="20">
        <v>106</v>
      </c>
      <c r="B261" s="40">
        <v>45454</v>
      </c>
      <c r="C261" s="20" t="s">
        <v>109</v>
      </c>
      <c r="D261" s="20" t="s">
        <v>251</v>
      </c>
      <c r="E261" s="42">
        <v>1000000</v>
      </c>
      <c r="F261" s="71" t="s">
        <v>154</v>
      </c>
      <c r="G261" s="42" t="s">
        <v>243</v>
      </c>
      <c r="H261" s="83" t="s">
        <v>106</v>
      </c>
    </row>
    <row r="262" spans="1:8" ht="56.25" x14ac:dyDescent="0.25">
      <c r="A262" s="20">
        <v>107</v>
      </c>
      <c r="B262" s="40">
        <v>45393</v>
      </c>
      <c r="C262" s="41" t="s">
        <v>63</v>
      </c>
      <c r="D262" s="20" t="s">
        <v>279</v>
      </c>
      <c r="E262" s="42">
        <v>131478</v>
      </c>
      <c r="F262" s="71" t="s">
        <v>420</v>
      </c>
      <c r="G262" s="42" t="s">
        <v>243</v>
      </c>
      <c r="H262" s="83" t="s">
        <v>106</v>
      </c>
    </row>
    <row r="263" spans="1:8" ht="15.75" customHeight="1" x14ac:dyDescent="0.25">
      <c r="A263" s="110" t="s">
        <v>3</v>
      </c>
      <c r="B263" s="111"/>
      <c r="C263" s="111"/>
      <c r="D263" s="112"/>
      <c r="E263" s="29">
        <f>E260+E261+E262</f>
        <v>2131478</v>
      </c>
      <c r="F263" s="33"/>
      <c r="G263" s="29"/>
      <c r="H263" s="34"/>
    </row>
    <row r="264" spans="1:8" ht="21.75" customHeight="1" x14ac:dyDescent="0.25">
      <c r="A264" s="90" t="s">
        <v>18</v>
      </c>
      <c r="B264" s="90"/>
      <c r="C264" s="90"/>
      <c r="D264" s="90"/>
      <c r="E264" s="90"/>
      <c r="F264" s="90"/>
      <c r="G264" s="90"/>
      <c r="H264" s="90"/>
    </row>
    <row r="265" spans="1:8" x14ac:dyDescent="0.25">
      <c r="A265" s="94">
        <v>108</v>
      </c>
      <c r="B265" s="100">
        <v>45393</v>
      </c>
      <c r="C265" s="104" t="s">
        <v>63</v>
      </c>
      <c r="D265" s="94" t="s">
        <v>306</v>
      </c>
      <c r="E265" s="51">
        <v>1494000</v>
      </c>
      <c r="F265" s="66" t="s">
        <v>70</v>
      </c>
      <c r="G265" s="67" t="s">
        <v>243</v>
      </c>
      <c r="H265" s="97" t="s">
        <v>106</v>
      </c>
    </row>
    <row r="266" spans="1:8" ht="32.25" customHeight="1" x14ac:dyDescent="0.25">
      <c r="A266" s="94"/>
      <c r="B266" s="100"/>
      <c r="C266" s="104"/>
      <c r="D266" s="94"/>
      <c r="E266" s="42">
        <v>832843</v>
      </c>
      <c r="F266" s="71" t="s">
        <v>477</v>
      </c>
      <c r="G266" s="72" t="s">
        <v>243</v>
      </c>
      <c r="H266" s="97"/>
    </row>
    <row r="267" spans="1:8" ht="30" x14ac:dyDescent="0.25">
      <c r="A267" s="94"/>
      <c r="B267" s="100"/>
      <c r="C267" s="104"/>
      <c r="D267" s="94"/>
      <c r="E267" s="42">
        <v>1040696</v>
      </c>
      <c r="F267" s="71" t="s">
        <v>392</v>
      </c>
      <c r="G267" s="72" t="s">
        <v>243</v>
      </c>
      <c r="H267" s="97"/>
    </row>
    <row r="268" spans="1:8" ht="27.75" customHeight="1" x14ac:dyDescent="0.25">
      <c r="A268" s="94"/>
      <c r="B268" s="100"/>
      <c r="C268" s="104"/>
      <c r="D268" s="94"/>
      <c r="E268" s="42">
        <v>224400</v>
      </c>
      <c r="F268" s="71" t="s">
        <v>478</v>
      </c>
      <c r="G268" s="72" t="s">
        <v>243</v>
      </c>
      <c r="H268" s="97"/>
    </row>
    <row r="269" spans="1:8" ht="30" x14ac:dyDescent="0.25">
      <c r="A269" s="94"/>
      <c r="B269" s="100"/>
      <c r="C269" s="104"/>
      <c r="D269" s="94"/>
      <c r="E269" s="42">
        <v>250000</v>
      </c>
      <c r="F269" s="71" t="s">
        <v>155</v>
      </c>
      <c r="G269" s="72" t="s">
        <v>243</v>
      </c>
      <c r="H269" s="97"/>
    </row>
    <row r="270" spans="1:8" ht="30" x14ac:dyDescent="0.25">
      <c r="A270" s="94"/>
      <c r="B270" s="100"/>
      <c r="C270" s="104"/>
      <c r="D270" s="94"/>
      <c r="E270" s="42">
        <v>415000</v>
      </c>
      <c r="F270" s="71" t="s">
        <v>156</v>
      </c>
      <c r="G270" s="72" t="s">
        <v>243</v>
      </c>
      <c r="H270" s="97"/>
    </row>
    <row r="271" spans="1:8" ht="30" x14ac:dyDescent="0.25">
      <c r="A271" s="94"/>
      <c r="B271" s="100"/>
      <c r="C271" s="104"/>
      <c r="D271" s="94"/>
      <c r="E271" s="42">
        <v>105104</v>
      </c>
      <c r="F271" s="71" t="s">
        <v>393</v>
      </c>
      <c r="G271" s="72" t="s">
        <v>243</v>
      </c>
      <c r="H271" s="97"/>
    </row>
    <row r="272" spans="1:8" ht="30" x14ac:dyDescent="0.25">
      <c r="A272" s="95"/>
      <c r="B272" s="101"/>
      <c r="C272" s="105"/>
      <c r="D272" s="95"/>
      <c r="E272" s="42">
        <v>988445</v>
      </c>
      <c r="F272" s="71" t="s">
        <v>394</v>
      </c>
      <c r="G272" s="72" t="s">
        <v>243</v>
      </c>
      <c r="H272" s="98"/>
    </row>
    <row r="273" spans="1:8" ht="29.25" customHeight="1" x14ac:dyDescent="0.25">
      <c r="A273" s="93">
        <v>109</v>
      </c>
      <c r="B273" s="99">
        <v>45392</v>
      </c>
      <c r="C273" s="103" t="s">
        <v>66</v>
      </c>
      <c r="D273" s="93" t="s">
        <v>305</v>
      </c>
      <c r="E273" s="42">
        <v>800000</v>
      </c>
      <c r="F273" s="71" t="s">
        <v>430</v>
      </c>
      <c r="G273" s="72" t="s">
        <v>243</v>
      </c>
      <c r="H273" s="96" t="s">
        <v>106</v>
      </c>
    </row>
    <row r="274" spans="1:8" ht="30" customHeight="1" x14ac:dyDescent="0.25">
      <c r="A274" s="94"/>
      <c r="B274" s="100"/>
      <c r="C274" s="104"/>
      <c r="D274" s="94"/>
      <c r="E274" s="42">
        <v>400000</v>
      </c>
      <c r="F274" s="79" t="s">
        <v>428</v>
      </c>
      <c r="G274" s="72" t="s">
        <v>243</v>
      </c>
      <c r="H274" s="97"/>
    </row>
    <row r="275" spans="1:8" ht="31.5" customHeight="1" x14ac:dyDescent="0.25">
      <c r="A275" s="95"/>
      <c r="B275" s="101"/>
      <c r="C275" s="105"/>
      <c r="D275" s="95"/>
      <c r="E275" s="42">
        <v>800000</v>
      </c>
      <c r="F275" s="71" t="s">
        <v>429</v>
      </c>
      <c r="G275" s="72" t="s">
        <v>243</v>
      </c>
      <c r="H275" s="98"/>
    </row>
    <row r="276" spans="1:8" ht="95.25" customHeight="1" x14ac:dyDescent="0.25">
      <c r="A276" s="20">
        <v>110</v>
      </c>
      <c r="B276" s="40" t="s">
        <v>374</v>
      </c>
      <c r="C276" s="41" t="s">
        <v>375</v>
      </c>
      <c r="D276" s="20" t="s">
        <v>304</v>
      </c>
      <c r="E276" s="42">
        <v>1100000</v>
      </c>
      <c r="F276" s="71" t="s">
        <v>479</v>
      </c>
      <c r="G276" s="72" t="s">
        <v>243</v>
      </c>
      <c r="H276" s="55" t="s">
        <v>10</v>
      </c>
    </row>
    <row r="277" spans="1:8" ht="30" customHeight="1" x14ac:dyDescent="0.25">
      <c r="A277" s="93">
        <v>111</v>
      </c>
      <c r="B277" s="99">
        <v>45553</v>
      </c>
      <c r="C277" s="103" t="s">
        <v>240</v>
      </c>
      <c r="D277" s="93" t="s">
        <v>192</v>
      </c>
      <c r="E277" s="42">
        <v>1000000</v>
      </c>
      <c r="F277" s="71" t="s">
        <v>348</v>
      </c>
      <c r="G277" s="72" t="s">
        <v>402</v>
      </c>
      <c r="H277" s="96" t="s">
        <v>106</v>
      </c>
    </row>
    <row r="278" spans="1:8" ht="34.5" customHeight="1" x14ac:dyDescent="0.25">
      <c r="A278" s="94"/>
      <c r="B278" s="100"/>
      <c r="C278" s="104"/>
      <c r="D278" s="94"/>
      <c r="E278" s="42">
        <v>145000</v>
      </c>
      <c r="F278" s="71" t="s">
        <v>194</v>
      </c>
      <c r="G278" s="72" t="s">
        <v>243</v>
      </c>
      <c r="H278" s="97"/>
    </row>
    <row r="279" spans="1:8" ht="17.25" customHeight="1" x14ac:dyDescent="0.25">
      <c r="A279" s="94"/>
      <c r="B279" s="100"/>
      <c r="C279" s="104"/>
      <c r="D279" s="94"/>
      <c r="E279" s="42">
        <v>140000</v>
      </c>
      <c r="F279" s="71" t="s">
        <v>193</v>
      </c>
      <c r="G279" s="72" t="s">
        <v>243</v>
      </c>
      <c r="H279" s="97"/>
    </row>
    <row r="280" spans="1:8" ht="18.75" customHeight="1" x14ac:dyDescent="0.25">
      <c r="A280" s="94"/>
      <c r="B280" s="100"/>
      <c r="C280" s="104"/>
      <c r="D280" s="94"/>
      <c r="E280" s="42">
        <v>180000</v>
      </c>
      <c r="F280" s="71" t="s">
        <v>195</v>
      </c>
      <c r="G280" s="72" t="s">
        <v>243</v>
      </c>
      <c r="H280" s="97"/>
    </row>
    <row r="281" spans="1:8" ht="36.75" customHeight="1" x14ac:dyDescent="0.25">
      <c r="A281" s="95"/>
      <c r="B281" s="101"/>
      <c r="C281" s="105"/>
      <c r="D281" s="95"/>
      <c r="E281" s="42">
        <v>2100000</v>
      </c>
      <c r="F281" s="71" t="s">
        <v>416</v>
      </c>
      <c r="G281" s="72" t="s">
        <v>243</v>
      </c>
      <c r="H281" s="60"/>
    </row>
    <row r="282" spans="1:8" ht="24.75" customHeight="1" x14ac:dyDescent="0.25">
      <c r="A282" s="110" t="s">
        <v>3</v>
      </c>
      <c r="B282" s="111"/>
      <c r="C282" s="111"/>
      <c r="D282" s="112"/>
      <c r="E282" s="29">
        <f>SUM(E265:E281)</f>
        <v>12015488</v>
      </c>
      <c r="F282" s="113"/>
      <c r="G282" s="114"/>
      <c r="H282" s="115"/>
    </row>
    <row r="283" spans="1:8" ht="21.75" customHeight="1" x14ac:dyDescent="0.25">
      <c r="A283" s="90" t="s">
        <v>19</v>
      </c>
      <c r="B283" s="90"/>
      <c r="C283" s="90"/>
      <c r="D283" s="90"/>
      <c r="E283" s="90"/>
      <c r="F283" s="90"/>
      <c r="G283" s="90"/>
      <c r="H283" s="90"/>
    </row>
    <row r="284" spans="1:8" ht="45" x14ac:dyDescent="0.25">
      <c r="A284" s="94">
        <v>112</v>
      </c>
      <c r="B284" s="100">
        <v>45393</v>
      </c>
      <c r="C284" s="104" t="s">
        <v>63</v>
      </c>
      <c r="D284" s="94" t="s">
        <v>303</v>
      </c>
      <c r="E284" s="51">
        <v>105000</v>
      </c>
      <c r="F284" s="66" t="s">
        <v>411</v>
      </c>
      <c r="G284" s="67" t="s">
        <v>243</v>
      </c>
      <c r="H284" s="97" t="s">
        <v>106</v>
      </c>
    </row>
    <row r="285" spans="1:8" ht="45" x14ac:dyDescent="0.25">
      <c r="A285" s="94"/>
      <c r="B285" s="100"/>
      <c r="C285" s="104"/>
      <c r="D285" s="94"/>
      <c r="E285" s="42">
        <v>100000</v>
      </c>
      <c r="F285" s="71" t="s">
        <v>412</v>
      </c>
      <c r="G285" s="72" t="s">
        <v>243</v>
      </c>
      <c r="H285" s="97"/>
    </row>
    <row r="286" spans="1:8" ht="45" x14ac:dyDescent="0.25">
      <c r="A286" s="94"/>
      <c r="B286" s="100"/>
      <c r="C286" s="104"/>
      <c r="D286" s="94"/>
      <c r="E286" s="42">
        <v>100000</v>
      </c>
      <c r="F286" s="71" t="s">
        <v>413</v>
      </c>
      <c r="G286" s="72" t="s">
        <v>243</v>
      </c>
      <c r="H286" s="97"/>
    </row>
    <row r="287" spans="1:8" s="5" customFormat="1" ht="45" x14ac:dyDescent="0.25">
      <c r="A287" s="94"/>
      <c r="B287" s="100"/>
      <c r="C287" s="104"/>
      <c r="D287" s="94"/>
      <c r="E287" s="42">
        <v>150000</v>
      </c>
      <c r="F287" s="71" t="s">
        <v>415</v>
      </c>
      <c r="G287" s="72" t="s">
        <v>243</v>
      </c>
      <c r="H287" s="97"/>
    </row>
    <row r="288" spans="1:8" ht="30" x14ac:dyDescent="0.25">
      <c r="A288" s="94"/>
      <c r="B288" s="100"/>
      <c r="C288" s="104"/>
      <c r="D288" s="94"/>
      <c r="E288" s="42">
        <v>48756</v>
      </c>
      <c r="F288" s="71" t="s">
        <v>414</v>
      </c>
      <c r="G288" s="72" t="s">
        <v>243</v>
      </c>
      <c r="H288" s="97"/>
    </row>
    <row r="289" spans="1:8" ht="32.25" customHeight="1" x14ac:dyDescent="0.25">
      <c r="A289" s="95"/>
      <c r="B289" s="101"/>
      <c r="C289" s="105"/>
      <c r="D289" s="95"/>
      <c r="E289" s="42">
        <v>999244</v>
      </c>
      <c r="F289" s="71" t="s">
        <v>493</v>
      </c>
      <c r="G289" s="72" t="s">
        <v>243</v>
      </c>
      <c r="H289" s="98"/>
    </row>
    <row r="290" spans="1:8" ht="33" customHeight="1" x14ac:dyDescent="0.25">
      <c r="A290" s="93">
        <v>113</v>
      </c>
      <c r="B290" s="99">
        <v>45454</v>
      </c>
      <c r="C290" s="93" t="s">
        <v>109</v>
      </c>
      <c r="D290" s="93" t="s">
        <v>302</v>
      </c>
      <c r="E290" s="42">
        <v>590000</v>
      </c>
      <c r="F290" s="43" t="s">
        <v>98</v>
      </c>
      <c r="G290" s="72" t="s">
        <v>243</v>
      </c>
      <c r="H290" s="96" t="s">
        <v>106</v>
      </c>
    </row>
    <row r="291" spans="1:8" ht="30" x14ac:dyDescent="0.25">
      <c r="A291" s="94"/>
      <c r="B291" s="100"/>
      <c r="C291" s="94"/>
      <c r="D291" s="94"/>
      <c r="E291" s="42">
        <v>590000</v>
      </c>
      <c r="F291" s="43" t="s">
        <v>157</v>
      </c>
      <c r="G291" s="72" t="s">
        <v>243</v>
      </c>
      <c r="H291" s="97"/>
    </row>
    <row r="292" spans="1:8" ht="30" x14ac:dyDescent="0.25">
      <c r="A292" s="94"/>
      <c r="B292" s="100"/>
      <c r="C292" s="94"/>
      <c r="D292" s="94"/>
      <c r="E292" s="42">
        <v>820000</v>
      </c>
      <c r="F292" s="43" t="s">
        <v>99</v>
      </c>
      <c r="G292" s="72" t="s">
        <v>243</v>
      </c>
      <c r="H292" s="97"/>
    </row>
    <row r="293" spans="1:8" ht="45" x14ac:dyDescent="0.25">
      <c r="A293" s="94"/>
      <c r="B293" s="100"/>
      <c r="C293" s="94"/>
      <c r="D293" s="94"/>
      <c r="E293" s="42">
        <v>295000</v>
      </c>
      <c r="F293" s="43" t="s">
        <v>445</v>
      </c>
      <c r="G293" s="72" t="s">
        <v>243</v>
      </c>
      <c r="H293" s="97"/>
    </row>
    <row r="294" spans="1:8" ht="187.5" customHeight="1" x14ac:dyDescent="0.25">
      <c r="A294" s="94"/>
      <c r="B294" s="100"/>
      <c r="C294" s="94"/>
      <c r="D294" s="94"/>
      <c r="E294" s="42">
        <v>595600</v>
      </c>
      <c r="F294" s="43" t="s">
        <v>349</v>
      </c>
      <c r="G294" s="72" t="s">
        <v>243</v>
      </c>
      <c r="H294" s="97"/>
    </row>
    <row r="295" spans="1:8" ht="159" customHeight="1" x14ac:dyDescent="0.25">
      <c r="A295" s="95"/>
      <c r="B295" s="101"/>
      <c r="C295" s="95"/>
      <c r="D295" s="95"/>
      <c r="E295" s="42">
        <v>468000</v>
      </c>
      <c r="F295" s="54" t="s">
        <v>480</v>
      </c>
      <c r="G295" s="72" t="s">
        <v>243</v>
      </c>
      <c r="H295" s="98"/>
    </row>
    <row r="296" spans="1:8" ht="30" x14ac:dyDescent="0.25">
      <c r="A296" s="93">
        <v>114</v>
      </c>
      <c r="B296" s="99">
        <v>45454</v>
      </c>
      <c r="C296" s="93" t="s">
        <v>109</v>
      </c>
      <c r="D296" s="93" t="s">
        <v>207</v>
      </c>
      <c r="E296" s="42">
        <v>310740</v>
      </c>
      <c r="F296" s="71" t="s">
        <v>95</v>
      </c>
      <c r="G296" s="72" t="s">
        <v>243</v>
      </c>
      <c r="H296" s="96" t="s">
        <v>106</v>
      </c>
    </row>
    <row r="297" spans="1:8" ht="36" customHeight="1" x14ac:dyDescent="0.25">
      <c r="A297" s="95"/>
      <c r="B297" s="101"/>
      <c r="C297" s="95"/>
      <c r="D297" s="95"/>
      <c r="E297" s="42">
        <v>1500000</v>
      </c>
      <c r="F297" s="71" t="s">
        <v>113</v>
      </c>
      <c r="G297" s="72" t="s">
        <v>243</v>
      </c>
      <c r="H297" s="98"/>
    </row>
    <row r="298" spans="1:8" ht="192" customHeight="1" x14ac:dyDescent="0.25">
      <c r="A298" s="84">
        <v>115</v>
      </c>
      <c r="B298" s="40" t="s">
        <v>376</v>
      </c>
      <c r="C298" s="20" t="s">
        <v>377</v>
      </c>
      <c r="D298" s="20" t="s">
        <v>302</v>
      </c>
      <c r="E298" s="42">
        <v>399000</v>
      </c>
      <c r="F298" s="71" t="s">
        <v>481</v>
      </c>
      <c r="G298" s="72" t="s">
        <v>243</v>
      </c>
      <c r="H298" s="73" t="s">
        <v>10</v>
      </c>
    </row>
    <row r="299" spans="1:8" ht="45" x14ac:dyDescent="0.25">
      <c r="A299" s="84">
        <v>116</v>
      </c>
      <c r="B299" s="40">
        <v>45527</v>
      </c>
      <c r="C299" s="20">
        <v>654</v>
      </c>
      <c r="D299" s="20" t="s">
        <v>301</v>
      </c>
      <c r="E299" s="42">
        <v>2200000</v>
      </c>
      <c r="F299" s="71" t="s">
        <v>178</v>
      </c>
      <c r="G299" s="72" t="s">
        <v>243</v>
      </c>
      <c r="H299" s="73" t="s">
        <v>10</v>
      </c>
    </row>
    <row r="300" spans="1:8" ht="33" customHeight="1" x14ac:dyDescent="0.25">
      <c r="A300" s="20">
        <v>117</v>
      </c>
      <c r="B300" s="40">
        <v>45527</v>
      </c>
      <c r="C300" s="20">
        <v>653</v>
      </c>
      <c r="D300" s="20" t="s">
        <v>301</v>
      </c>
      <c r="E300" s="42">
        <v>230000</v>
      </c>
      <c r="F300" s="71" t="s">
        <v>179</v>
      </c>
      <c r="G300" s="72" t="s">
        <v>243</v>
      </c>
      <c r="H300" s="73" t="s">
        <v>10</v>
      </c>
    </row>
    <row r="301" spans="1:8" ht="45" customHeight="1" x14ac:dyDescent="0.25">
      <c r="A301" s="20">
        <v>118</v>
      </c>
      <c r="B301" s="40">
        <v>45527</v>
      </c>
      <c r="C301" s="20">
        <v>652</v>
      </c>
      <c r="D301" s="20" t="s">
        <v>301</v>
      </c>
      <c r="E301" s="42">
        <v>240400</v>
      </c>
      <c r="F301" s="71" t="s">
        <v>444</v>
      </c>
      <c r="G301" s="72" t="s">
        <v>243</v>
      </c>
      <c r="H301" s="73" t="s">
        <v>10</v>
      </c>
    </row>
    <row r="302" spans="1:8" ht="136.5" customHeight="1" x14ac:dyDescent="0.25">
      <c r="A302" s="20">
        <v>119</v>
      </c>
      <c r="B302" s="40">
        <v>45540</v>
      </c>
      <c r="C302" s="20">
        <v>668</v>
      </c>
      <c r="D302" s="20" t="s">
        <v>203</v>
      </c>
      <c r="E302" s="42">
        <v>790000</v>
      </c>
      <c r="F302" s="71" t="s">
        <v>494</v>
      </c>
      <c r="G302" s="72" t="s">
        <v>402</v>
      </c>
      <c r="H302" s="73" t="s">
        <v>10</v>
      </c>
    </row>
    <row r="303" spans="1:8" ht="154.5" customHeight="1" x14ac:dyDescent="0.25">
      <c r="A303" s="20">
        <v>120</v>
      </c>
      <c r="B303" s="40">
        <v>45553</v>
      </c>
      <c r="C303" s="20" t="s">
        <v>240</v>
      </c>
      <c r="D303" s="20" t="s">
        <v>202</v>
      </c>
      <c r="E303" s="42">
        <v>1210000</v>
      </c>
      <c r="F303" s="71" t="s">
        <v>350</v>
      </c>
      <c r="G303" s="72" t="s">
        <v>243</v>
      </c>
      <c r="H303" s="73" t="s">
        <v>106</v>
      </c>
    </row>
    <row r="304" spans="1:8" ht="56.25" x14ac:dyDescent="0.25">
      <c r="A304" s="20">
        <v>121</v>
      </c>
      <c r="B304" s="40">
        <v>45553</v>
      </c>
      <c r="C304" s="20" t="s">
        <v>240</v>
      </c>
      <c r="D304" s="20" t="s">
        <v>204</v>
      </c>
      <c r="E304" s="42">
        <v>32678</v>
      </c>
      <c r="F304" s="71" t="s">
        <v>205</v>
      </c>
      <c r="G304" s="72" t="s">
        <v>243</v>
      </c>
      <c r="H304" s="73" t="s">
        <v>106</v>
      </c>
    </row>
    <row r="305" spans="1:8" ht="90.75" customHeight="1" x14ac:dyDescent="0.25">
      <c r="A305" s="93">
        <v>122</v>
      </c>
      <c r="B305" s="99">
        <v>45553</v>
      </c>
      <c r="C305" s="93" t="s">
        <v>240</v>
      </c>
      <c r="D305" s="93" t="s">
        <v>207</v>
      </c>
      <c r="E305" s="42">
        <v>550000</v>
      </c>
      <c r="F305" s="71" t="s">
        <v>355</v>
      </c>
      <c r="G305" s="72" t="s">
        <v>243</v>
      </c>
      <c r="H305" s="96" t="s">
        <v>106</v>
      </c>
    </row>
    <row r="306" spans="1:8" ht="35.25" customHeight="1" x14ac:dyDescent="0.25">
      <c r="A306" s="95"/>
      <c r="B306" s="101"/>
      <c r="C306" s="95"/>
      <c r="D306" s="95"/>
      <c r="E306" s="42">
        <v>683263</v>
      </c>
      <c r="F306" s="71" t="s">
        <v>208</v>
      </c>
      <c r="G306" s="72" t="s">
        <v>243</v>
      </c>
      <c r="H306" s="98"/>
    </row>
    <row r="307" spans="1:8" ht="56.25" x14ac:dyDescent="0.25">
      <c r="A307" s="20">
        <v>123</v>
      </c>
      <c r="B307" s="40">
        <v>45553</v>
      </c>
      <c r="C307" s="20" t="s">
        <v>240</v>
      </c>
      <c r="D307" s="20" t="s">
        <v>204</v>
      </c>
      <c r="E307" s="42">
        <v>465000</v>
      </c>
      <c r="F307" s="71" t="s">
        <v>219</v>
      </c>
      <c r="G307" s="72" t="s">
        <v>243</v>
      </c>
      <c r="H307" s="73" t="s">
        <v>106</v>
      </c>
    </row>
    <row r="308" spans="1:8" ht="60" customHeight="1" x14ac:dyDescent="0.25">
      <c r="A308" s="37">
        <v>124</v>
      </c>
      <c r="B308" s="61">
        <v>45553</v>
      </c>
      <c r="C308" s="37" t="s">
        <v>240</v>
      </c>
      <c r="D308" s="37" t="s">
        <v>226</v>
      </c>
      <c r="E308" s="63">
        <v>852600</v>
      </c>
      <c r="F308" s="30" t="s">
        <v>227</v>
      </c>
      <c r="G308" s="80" t="s">
        <v>243</v>
      </c>
      <c r="H308" s="76" t="s">
        <v>106</v>
      </c>
    </row>
    <row r="309" spans="1:8" ht="24" customHeight="1" x14ac:dyDescent="0.25">
      <c r="A309" s="116" t="s">
        <v>3</v>
      </c>
      <c r="B309" s="116"/>
      <c r="C309" s="116"/>
      <c r="D309" s="116"/>
      <c r="E309" s="39">
        <f>SUM(E284:E308)</f>
        <v>14325281</v>
      </c>
      <c r="F309" s="117"/>
      <c r="G309" s="117"/>
      <c r="H309" s="117"/>
    </row>
    <row r="310" spans="1:8" ht="25.5" customHeight="1" x14ac:dyDescent="0.25">
      <c r="A310" s="90" t="s">
        <v>20</v>
      </c>
      <c r="B310" s="90"/>
      <c r="C310" s="90"/>
      <c r="D310" s="90"/>
      <c r="E310" s="90"/>
      <c r="F310" s="90"/>
      <c r="G310" s="90"/>
      <c r="H310" s="90"/>
    </row>
    <row r="311" spans="1:8" ht="60.75" customHeight="1" x14ac:dyDescent="0.25">
      <c r="A311" s="85">
        <v>125</v>
      </c>
      <c r="B311" s="56">
        <v>45393</v>
      </c>
      <c r="C311" s="58" t="s">
        <v>63</v>
      </c>
      <c r="D311" s="38" t="s">
        <v>300</v>
      </c>
      <c r="E311" s="51">
        <v>2000000</v>
      </c>
      <c r="F311" s="66" t="s">
        <v>351</v>
      </c>
      <c r="G311" s="67" t="s">
        <v>243</v>
      </c>
      <c r="H311" s="68" t="s">
        <v>106</v>
      </c>
    </row>
    <row r="312" spans="1:8" ht="61.5" customHeight="1" x14ac:dyDescent="0.25">
      <c r="A312" s="20">
        <v>126</v>
      </c>
      <c r="B312" s="40">
        <v>45392</v>
      </c>
      <c r="C312" s="41" t="s">
        <v>66</v>
      </c>
      <c r="D312" s="20" t="s">
        <v>232</v>
      </c>
      <c r="E312" s="42">
        <v>1500000</v>
      </c>
      <c r="F312" s="71" t="s">
        <v>352</v>
      </c>
      <c r="G312" s="72" t="s">
        <v>243</v>
      </c>
      <c r="H312" s="73" t="s">
        <v>106</v>
      </c>
    </row>
    <row r="313" spans="1:8" ht="45" x14ac:dyDescent="0.25">
      <c r="A313" s="20">
        <v>127</v>
      </c>
      <c r="B313" s="40">
        <v>45462</v>
      </c>
      <c r="C313" s="41" t="s">
        <v>166</v>
      </c>
      <c r="D313" s="20" t="s">
        <v>300</v>
      </c>
      <c r="E313" s="42">
        <v>137844</v>
      </c>
      <c r="F313" s="71" t="s">
        <v>388</v>
      </c>
      <c r="G313" s="72" t="s">
        <v>243</v>
      </c>
      <c r="H313" s="73" t="s">
        <v>10</v>
      </c>
    </row>
    <row r="314" spans="1:8" ht="30" x14ac:dyDescent="0.25">
      <c r="A314" s="93">
        <v>128</v>
      </c>
      <c r="B314" s="99">
        <v>45553</v>
      </c>
      <c r="C314" s="103" t="s">
        <v>240</v>
      </c>
      <c r="D314" s="93" t="s">
        <v>228</v>
      </c>
      <c r="E314" s="42">
        <v>1300000</v>
      </c>
      <c r="F314" s="71" t="s">
        <v>353</v>
      </c>
      <c r="G314" s="72" t="s">
        <v>243</v>
      </c>
      <c r="H314" s="96" t="s">
        <v>106</v>
      </c>
    </row>
    <row r="315" spans="1:8" ht="30" x14ac:dyDescent="0.25">
      <c r="A315" s="95"/>
      <c r="B315" s="101"/>
      <c r="C315" s="105"/>
      <c r="D315" s="95"/>
      <c r="E315" s="42">
        <v>1200000</v>
      </c>
      <c r="F315" s="71" t="s">
        <v>354</v>
      </c>
      <c r="G315" s="72" t="s">
        <v>243</v>
      </c>
      <c r="H315" s="98"/>
    </row>
    <row r="316" spans="1:8" ht="30" customHeight="1" x14ac:dyDescent="0.25">
      <c r="A316" s="93">
        <v>129</v>
      </c>
      <c r="B316" s="99">
        <v>45553</v>
      </c>
      <c r="C316" s="103" t="s">
        <v>240</v>
      </c>
      <c r="D316" s="93" t="s">
        <v>232</v>
      </c>
      <c r="E316" s="63">
        <v>50000</v>
      </c>
      <c r="F316" s="30" t="s">
        <v>409</v>
      </c>
      <c r="G316" s="80" t="s">
        <v>402</v>
      </c>
      <c r="H316" s="96" t="s">
        <v>106</v>
      </c>
    </row>
    <row r="317" spans="1:8" ht="45" x14ac:dyDescent="0.25">
      <c r="A317" s="95"/>
      <c r="B317" s="101"/>
      <c r="C317" s="105"/>
      <c r="D317" s="95"/>
      <c r="E317" s="42">
        <v>565000</v>
      </c>
      <c r="F317" s="71" t="s">
        <v>408</v>
      </c>
      <c r="G317" s="72" t="s">
        <v>243</v>
      </c>
      <c r="H317" s="98"/>
    </row>
    <row r="318" spans="1:8" ht="24.75" customHeight="1" x14ac:dyDescent="0.25">
      <c r="A318" s="110" t="s">
        <v>3</v>
      </c>
      <c r="B318" s="160"/>
      <c r="C318" s="160"/>
      <c r="D318" s="161"/>
      <c r="E318" s="36">
        <f>SUM(E311:E317)</f>
        <v>6752844</v>
      </c>
      <c r="F318" s="162"/>
      <c r="G318" s="162"/>
      <c r="H318" s="162"/>
    </row>
    <row r="319" spans="1:8" ht="27.75" customHeight="1" x14ac:dyDescent="0.25">
      <c r="A319" s="91" t="s">
        <v>12</v>
      </c>
      <c r="B319" s="91"/>
      <c r="C319" s="91"/>
      <c r="D319" s="91"/>
      <c r="E319" s="91"/>
      <c r="F319" s="91"/>
      <c r="G319" s="91"/>
      <c r="H319" s="91"/>
    </row>
    <row r="320" spans="1:8" ht="33.75" customHeight="1" x14ac:dyDescent="0.25">
      <c r="A320" s="146">
        <v>130</v>
      </c>
      <c r="B320" s="145">
        <v>45356</v>
      </c>
      <c r="C320" s="146">
        <v>42</v>
      </c>
      <c r="D320" s="94" t="s">
        <v>299</v>
      </c>
      <c r="E320" s="86">
        <f>1100000+300000+200000</f>
        <v>1600000</v>
      </c>
      <c r="F320" s="52" t="s">
        <v>32</v>
      </c>
      <c r="G320" s="67" t="s">
        <v>243</v>
      </c>
      <c r="H320" s="97" t="s">
        <v>10</v>
      </c>
    </row>
    <row r="321" spans="1:8" ht="31.5" customHeight="1" x14ac:dyDescent="0.25">
      <c r="A321" s="146"/>
      <c r="B321" s="145"/>
      <c r="C321" s="146"/>
      <c r="D321" s="94"/>
      <c r="E321" s="87">
        <f>1900000-200000</f>
        <v>1700000</v>
      </c>
      <c r="F321" s="54" t="s">
        <v>33</v>
      </c>
      <c r="G321" s="72" t="s">
        <v>243</v>
      </c>
      <c r="H321" s="97"/>
    </row>
    <row r="322" spans="1:8" x14ac:dyDescent="0.25">
      <c r="A322" s="146"/>
      <c r="B322" s="145"/>
      <c r="C322" s="146"/>
      <c r="D322" s="94"/>
      <c r="E322" s="87">
        <v>1000000</v>
      </c>
      <c r="F322" s="54" t="s">
        <v>34</v>
      </c>
      <c r="G322" s="72" t="s">
        <v>243</v>
      </c>
      <c r="H322" s="97"/>
    </row>
    <row r="323" spans="1:8" ht="15.75" customHeight="1" x14ac:dyDescent="0.25">
      <c r="A323" s="146"/>
      <c r="B323" s="145"/>
      <c r="C323" s="146"/>
      <c r="D323" s="94"/>
      <c r="E323" s="87">
        <v>1500000</v>
      </c>
      <c r="F323" s="54" t="s">
        <v>45</v>
      </c>
      <c r="G323" s="72" t="s">
        <v>243</v>
      </c>
      <c r="H323" s="97"/>
    </row>
    <row r="324" spans="1:8" ht="18.75" customHeight="1" x14ac:dyDescent="0.25">
      <c r="A324" s="146"/>
      <c r="B324" s="145"/>
      <c r="C324" s="146"/>
      <c r="D324" s="94"/>
      <c r="E324" s="87">
        <v>700000</v>
      </c>
      <c r="F324" s="54" t="s">
        <v>315</v>
      </c>
      <c r="G324" s="72" t="s">
        <v>243</v>
      </c>
      <c r="H324" s="97"/>
    </row>
    <row r="325" spans="1:8" ht="18.75" customHeight="1" x14ac:dyDescent="0.25">
      <c r="A325" s="147">
        <v>131</v>
      </c>
      <c r="B325" s="149">
        <v>45356</v>
      </c>
      <c r="C325" s="151" t="s">
        <v>31</v>
      </c>
      <c r="D325" s="93" t="s">
        <v>298</v>
      </c>
      <c r="E325" s="87">
        <v>1300000</v>
      </c>
      <c r="F325" s="54" t="s">
        <v>35</v>
      </c>
      <c r="G325" s="72" t="s">
        <v>243</v>
      </c>
      <c r="H325" s="96" t="s">
        <v>10</v>
      </c>
    </row>
    <row r="326" spans="1:8" ht="32.25" customHeight="1" x14ac:dyDescent="0.25">
      <c r="A326" s="148"/>
      <c r="B326" s="150"/>
      <c r="C326" s="153"/>
      <c r="D326" s="95"/>
      <c r="E326" s="87">
        <v>300000</v>
      </c>
      <c r="F326" s="54" t="s">
        <v>36</v>
      </c>
      <c r="G326" s="72" t="s">
        <v>243</v>
      </c>
      <c r="H326" s="98"/>
    </row>
    <row r="327" spans="1:8" ht="36" customHeight="1" x14ac:dyDescent="0.25">
      <c r="A327" s="72">
        <v>132</v>
      </c>
      <c r="B327" s="88">
        <v>45358</v>
      </c>
      <c r="C327" s="89" t="s">
        <v>37</v>
      </c>
      <c r="D327" s="20" t="s">
        <v>297</v>
      </c>
      <c r="E327" s="87">
        <v>1400000</v>
      </c>
      <c r="F327" s="53" t="s">
        <v>38</v>
      </c>
      <c r="G327" s="72" t="s">
        <v>243</v>
      </c>
      <c r="H327" s="55" t="s">
        <v>10</v>
      </c>
    </row>
    <row r="328" spans="1:8" ht="20.25" customHeight="1" x14ac:dyDescent="0.25">
      <c r="A328" s="147">
        <v>133</v>
      </c>
      <c r="B328" s="149">
        <v>45370</v>
      </c>
      <c r="C328" s="151" t="s">
        <v>40</v>
      </c>
      <c r="D328" s="93" t="s">
        <v>296</v>
      </c>
      <c r="E328" s="87">
        <v>850000</v>
      </c>
      <c r="F328" s="53" t="s">
        <v>42</v>
      </c>
      <c r="G328" s="72" t="s">
        <v>243</v>
      </c>
      <c r="H328" s="96" t="s">
        <v>10</v>
      </c>
    </row>
    <row r="329" spans="1:8" ht="29.25" customHeight="1" x14ac:dyDescent="0.25">
      <c r="A329" s="146"/>
      <c r="B329" s="145"/>
      <c r="C329" s="152"/>
      <c r="D329" s="94"/>
      <c r="E329" s="87">
        <v>370000</v>
      </c>
      <c r="F329" s="54" t="s">
        <v>43</v>
      </c>
      <c r="G329" s="72" t="s">
        <v>243</v>
      </c>
      <c r="H329" s="97"/>
    </row>
    <row r="330" spans="1:8" ht="16.5" customHeight="1" x14ac:dyDescent="0.25">
      <c r="A330" s="146"/>
      <c r="B330" s="145"/>
      <c r="C330" s="152"/>
      <c r="D330" s="94"/>
      <c r="E330" s="87">
        <v>360000</v>
      </c>
      <c r="F330" s="54" t="s">
        <v>44</v>
      </c>
      <c r="G330" s="72" t="s">
        <v>243</v>
      </c>
      <c r="H330" s="97"/>
    </row>
    <row r="331" spans="1:8" x14ac:dyDescent="0.25">
      <c r="A331" s="148"/>
      <c r="B331" s="150"/>
      <c r="C331" s="153"/>
      <c r="D331" s="95"/>
      <c r="E331" s="87">
        <v>420000</v>
      </c>
      <c r="F331" s="54" t="s">
        <v>41</v>
      </c>
      <c r="G331" s="72" t="s">
        <v>243</v>
      </c>
      <c r="H331" s="98"/>
    </row>
    <row r="332" spans="1:8" ht="30" x14ac:dyDescent="0.25">
      <c r="A332" s="147">
        <v>134</v>
      </c>
      <c r="B332" s="149">
        <v>45370</v>
      </c>
      <c r="C332" s="151" t="s">
        <v>48</v>
      </c>
      <c r="D332" s="93" t="s">
        <v>295</v>
      </c>
      <c r="E332" s="87">
        <v>2500000</v>
      </c>
      <c r="F332" s="53" t="s">
        <v>453</v>
      </c>
      <c r="G332" s="72" t="s">
        <v>243</v>
      </c>
      <c r="H332" s="96" t="s">
        <v>10</v>
      </c>
    </row>
    <row r="333" spans="1:8" ht="29.25" customHeight="1" x14ac:dyDescent="0.25">
      <c r="A333" s="146"/>
      <c r="B333" s="145"/>
      <c r="C333" s="152"/>
      <c r="D333" s="94"/>
      <c r="E333" s="87">
        <v>1700000</v>
      </c>
      <c r="F333" s="53" t="s">
        <v>454</v>
      </c>
      <c r="G333" s="72" t="s">
        <v>243</v>
      </c>
      <c r="H333" s="97"/>
    </row>
    <row r="334" spans="1:8" ht="17.25" customHeight="1" x14ac:dyDescent="0.25">
      <c r="A334" s="146"/>
      <c r="B334" s="145"/>
      <c r="C334" s="152"/>
      <c r="D334" s="94"/>
      <c r="E334" s="87">
        <v>800000</v>
      </c>
      <c r="F334" s="53" t="s">
        <v>49</v>
      </c>
      <c r="G334" s="72" t="s">
        <v>243</v>
      </c>
      <c r="H334" s="97"/>
    </row>
    <row r="335" spans="1:8" ht="30" x14ac:dyDescent="0.25">
      <c r="A335" s="146"/>
      <c r="B335" s="145"/>
      <c r="C335" s="152"/>
      <c r="D335" s="94"/>
      <c r="E335" s="87">
        <v>1500000</v>
      </c>
      <c r="F335" s="53" t="s">
        <v>158</v>
      </c>
      <c r="G335" s="72" t="s">
        <v>243</v>
      </c>
      <c r="H335" s="97"/>
    </row>
    <row r="336" spans="1:8" ht="60" x14ac:dyDescent="0.25">
      <c r="A336" s="148"/>
      <c r="B336" s="150"/>
      <c r="C336" s="153"/>
      <c r="D336" s="95"/>
      <c r="E336" s="87">
        <v>1500000</v>
      </c>
      <c r="F336" s="54" t="s">
        <v>452</v>
      </c>
      <c r="G336" s="72" t="s">
        <v>243</v>
      </c>
      <c r="H336" s="98"/>
    </row>
    <row r="337" spans="1:8" ht="36" customHeight="1" x14ac:dyDescent="0.25">
      <c r="A337" s="72">
        <v>135</v>
      </c>
      <c r="B337" s="88">
        <v>45372</v>
      </c>
      <c r="C337" s="89" t="s">
        <v>50</v>
      </c>
      <c r="D337" s="20" t="s">
        <v>245</v>
      </c>
      <c r="E337" s="87">
        <v>2500000</v>
      </c>
      <c r="F337" s="54" t="s">
        <v>389</v>
      </c>
      <c r="G337" s="72" t="s">
        <v>243</v>
      </c>
      <c r="H337" s="55" t="s">
        <v>10</v>
      </c>
    </row>
    <row r="338" spans="1:8" ht="45" x14ac:dyDescent="0.25">
      <c r="A338" s="147">
        <v>136</v>
      </c>
      <c r="B338" s="149">
        <v>45393</v>
      </c>
      <c r="C338" s="151" t="s">
        <v>63</v>
      </c>
      <c r="D338" s="93" t="s">
        <v>294</v>
      </c>
      <c r="E338" s="87">
        <v>998400</v>
      </c>
      <c r="F338" s="54" t="s">
        <v>71</v>
      </c>
      <c r="G338" s="72" t="s">
        <v>243</v>
      </c>
      <c r="H338" s="96" t="s">
        <v>106</v>
      </c>
    </row>
    <row r="339" spans="1:8" ht="45" x14ac:dyDescent="0.25">
      <c r="A339" s="148"/>
      <c r="B339" s="150"/>
      <c r="C339" s="153"/>
      <c r="D339" s="95"/>
      <c r="E339" s="87">
        <v>683479</v>
      </c>
      <c r="F339" s="54" t="s">
        <v>72</v>
      </c>
      <c r="G339" s="72" t="s">
        <v>243</v>
      </c>
      <c r="H339" s="98"/>
    </row>
    <row r="340" spans="1:8" x14ac:dyDescent="0.25">
      <c r="A340" s="147">
        <v>137</v>
      </c>
      <c r="B340" s="149">
        <v>45393</v>
      </c>
      <c r="C340" s="151" t="s">
        <v>63</v>
      </c>
      <c r="D340" s="93" t="s">
        <v>293</v>
      </c>
      <c r="E340" s="87">
        <v>200000</v>
      </c>
      <c r="F340" s="54" t="s">
        <v>81</v>
      </c>
      <c r="G340" s="72" t="s">
        <v>243</v>
      </c>
      <c r="H340" s="96" t="s">
        <v>106</v>
      </c>
    </row>
    <row r="341" spans="1:8" x14ac:dyDescent="0.25">
      <c r="A341" s="146"/>
      <c r="B341" s="145"/>
      <c r="C341" s="152"/>
      <c r="D341" s="94"/>
      <c r="E341" s="87">
        <v>100000</v>
      </c>
      <c r="F341" s="54" t="s">
        <v>82</v>
      </c>
      <c r="G341" s="72" t="s">
        <v>243</v>
      </c>
      <c r="H341" s="97"/>
    </row>
    <row r="342" spans="1:8" ht="31.5" customHeight="1" x14ac:dyDescent="0.25">
      <c r="A342" s="146"/>
      <c r="B342" s="145"/>
      <c r="C342" s="152"/>
      <c r="D342" s="94"/>
      <c r="E342" s="87">
        <v>100000</v>
      </c>
      <c r="F342" s="54" t="s">
        <v>83</v>
      </c>
      <c r="G342" s="72" t="s">
        <v>243</v>
      </c>
      <c r="H342" s="97"/>
    </row>
    <row r="343" spans="1:8" ht="20.25" customHeight="1" x14ac:dyDescent="0.25">
      <c r="A343" s="148"/>
      <c r="B343" s="150"/>
      <c r="C343" s="153"/>
      <c r="D343" s="95"/>
      <c r="E343" s="87">
        <v>100000</v>
      </c>
      <c r="F343" s="54" t="s">
        <v>84</v>
      </c>
      <c r="G343" s="72" t="s">
        <v>243</v>
      </c>
      <c r="H343" s="98"/>
    </row>
    <row r="344" spans="1:8" ht="30" x14ac:dyDescent="0.25">
      <c r="A344" s="147">
        <v>138</v>
      </c>
      <c r="B344" s="149">
        <v>45392</v>
      </c>
      <c r="C344" s="151" t="s">
        <v>66</v>
      </c>
      <c r="D344" s="93" t="s">
        <v>292</v>
      </c>
      <c r="E344" s="87">
        <v>650000</v>
      </c>
      <c r="F344" s="54" t="s">
        <v>159</v>
      </c>
      <c r="G344" s="72" t="s">
        <v>243</v>
      </c>
      <c r="H344" s="96" t="s">
        <v>106</v>
      </c>
    </row>
    <row r="345" spans="1:8" x14ac:dyDescent="0.25">
      <c r="A345" s="146"/>
      <c r="B345" s="145"/>
      <c r="C345" s="152"/>
      <c r="D345" s="94"/>
      <c r="E345" s="87">
        <v>309100</v>
      </c>
      <c r="F345" s="54" t="s">
        <v>160</v>
      </c>
      <c r="G345" s="72" t="s">
        <v>243</v>
      </c>
      <c r="H345" s="97"/>
    </row>
    <row r="346" spans="1:8" ht="22.5" customHeight="1" x14ac:dyDescent="0.25">
      <c r="A346" s="146"/>
      <c r="B346" s="145"/>
      <c r="C346" s="152"/>
      <c r="D346" s="94"/>
      <c r="E346" s="87">
        <v>411300</v>
      </c>
      <c r="F346" s="54" t="s">
        <v>161</v>
      </c>
      <c r="G346" s="72" t="s">
        <v>243</v>
      </c>
      <c r="H346" s="97"/>
    </row>
    <row r="347" spans="1:8" ht="30.75" customHeight="1" x14ac:dyDescent="0.25">
      <c r="A347" s="146"/>
      <c r="B347" s="145"/>
      <c r="C347" s="152"/>
      <c r="D347" s="94"/>
      <c r="E347" s="87">
        <v>130000</v>
      </c>
      <c r="F347" s="54" t="s">
        <v>162</v>
      </c>
      <c r="G347" s="72" t="s">
        <v>243</v>
      </c>
      <c r="H347" s="97"/>
    </row>
    <row r="348" spans="1:8" ht="34.5" customHeight="1" x14ac:dyDescent="0.25">
      <c r="A348" s="146"/>
      <c r="B348" s="145"/>
      <c r="C348" s="152"/>
      <c r="D348" s="94"/>
      <c r="E348" s="87">
        <v>200000</v>
      </c>
      <c r="F348" s="54" t="s">
        <v>426</v>
      </c>
      <c r="G348" s="72" t="s">
        <v>243</v>
      </c>
      <c r="H348" s="97"/>
    </row>
    <row r="349" spans="1:8" ht="30" x14ac:dyDescent="0.25">
      <c r="A349" s="146"/>
      <c r="B349" s="145"/>
      <c r="C349" s="152"/>
      <c r="D349" s="94"/>
      <c r="E349" s="87">
        <v>300000</v>
      </c>
      <c r="F349" s="54" t="s">
        <v>163</v>
      </c>
      <c r="G349" s="72" t="s">
        <v>243</v>
      </c>
      <c r="H349" s="97"/>
    </row>
    <row r="350" spans="1:8" ht="30" x14ac:dyDescent="0.25">
      <c r="A350" s="146"/>
      <c r="B350" s="145"/>
      <c r="C350" s="152"/>
      <c r="D350" s="94"/>
      <c r="E350" s="87">
        <v>300000</v>
      </c>
      <c r="F350" s="54" t="s">
        <v>164</v>
      </c>
      <c r="G350" s="72" t="s">
        <v>243</v>
      </c>
      <c r="H350" s="97"/>
    </row>
    <row r="351" spans="1:8" ht="36" customHeight="1" x14ac:dyDescent="0.25">
      <c r="A351" s="146"/>
      <c r="B351" s="145"/>
      <c r="C351" s="152"/>
      <c r="D351" s="94"/>
      <c r="E351" s="87">
        <v>2321510</v>
      </c>
      <c r="F351" s="54" t="s">
        <v>165</v>
      </c>
      <c r="G351" s="72" t="s">
        <v>243</v>
      </c>
      <c r="H351" s="97"/>
    </row>
    <row r="352" spans="1:8" x14ac:dyDescent="0.25">
      <c r="A352" s="148"/>
      <c r="B352" s="150"/>
      <c r="C352" s="153"/>
      <c r="D352" s="95"/>
      <c r="E352" s="87">
        <v>2628890</v>
      </c>
      <c r="F352" s="54" t="s">
        <v>422</v>
      </c>
      <c r="G352" s="72" t="s">
        <v>243</v>
      </c>
      <c r="H352" s="98"/>
    </row>
    <row r="353" spans="1:10" ht="35.25" customHeight="1" x14ac:dyDescent="0.25">
      <c r="A353" s="72">
        <v>139</v>
      </c>
      <c r="B353" s="88">
        <v>45541</v>
      </c>
      <c r="C353" s="89" t="s">
        <v>186</v>
      </c>
      <c r="D353" s="20" t="s">
        <v>206</v>
      </c>
      <c r="E353" s="87">
        <v>590000</v>
      </c>
      <c r="F353" s="54" t="s">
        <v>495</v>
      </c>
      <c r="G353" s="72" t="s">
        <v>243</v>
      </c>
      <c r="H353" s="55" t="s">
        <v>10</v>
      </c>
    </row>
    <row r="354" spans="1:10" ht="56.25" x14ac:dyDescent="0.25">
      <c r="A354" s="72">
        <v>140</v>
      </c>
      <c r="B354" s="88">
        <v>45553</v>
      </c>
      <c r="C354" s="89" t="s">
        <v>240</v>
      </c>
      <c r="D354" s="20" t="s">
        <v>200</v>
      </c>
      <c r="E354" s="87">
        <v>685600</v>
      </c>
      <c r="F354" s="54" t="s">
        <v>201</v>
      </c>
      <c r="G354" s="72" t="s">
        <v>243</v>
      </c>
      <c r="H354" s="55" t="s">
        <v>106</v>
      </c>
    </row>
    <row r="355" spans="1:10" ht="56.25" x14ac:dyDescent="0.25">
      <c r="A355" s="72">
        <v>141</v>
      </c>
      <c r="B355" s="88">
        <v>45553</v>
      </c>
      <c r="C355" s="89" t="s">
        <v>240</v>
      </c>
      <c r="D355" s="20" t="s">
        <v>206</v>
      </c>
      <c r="E355" s="87">
        <v>810000</v>
      </c>
      <c r="F355" s="54" t="s">
        <v>431</v>
      </c>
      <c r="G355" s="72" t="s">
        <v>243</v>
      </c>
      <c r="H355" s="55" t="s">
        <v>106</v>
      </c>
    </row>
    <row r="356" spans="1:10" ht="30.75" customHeight="1" x14ac:dyDescent="0.25">
      <c r="A356" s="142" t="s">
        <v>3</v>
      </c>
      <c r="B356" s="143"/>
      <c r="C356" s="143"/>
      <c r="D356" s="144"/>
      <c r="E356" s="21">
        <f>SUM(E320:E355)</f>
        <v>33518279</v>
      </c>
      <c r="F356" s="139"/>
      <c r="G356" s="140"/>
      <c r="H356" s="141"/>
    </row>
    <row r="357" spans="1:10" ht="57" customHeight="1" x14ac:dyDescent="0.25">
      <c r="A357" s="22"/>
      <c r="B357" s="22"/>
      <c r="C357" s="22"/>
      <c r="D357" s="109"/>
      <c r="E357" s="109"/>
      <c r="F357" s="23"/>
      <c r="G357" s="24"/>
      <c r="H357" s="25"/>
    </row>
    <row r="358" spans="1:10" x14ac:dyDescent="0.25">
      <c r="A358" s="16"/>
      <c r="B358" s="16"/>
      <c r="C358" s="16"/>
      <c r="D358" s="16"/>
      <c r="F358" s="17"/>
      <c r="G358" s="18"/>
      <c r="H358" s="19"/>
    </row>
    <row r="359" spans="1:10" ht="48.75" customHeight="1" x14ac:dyDescent="0.25">
      <c r="A359" s="16"/>
      <c r="B359" s="16"/>
      <c r="C359" s="16"/>
      <c r="D359" s="16"/>
      <c r="E359" s="172">
        <f>E8+E16+E21+E30+E40+E43+E46+E49+E86+E125+E191+E241+E258+E263+E282+E309+E318+E356</f>
        <v>347844660</v>
      </c>
      <c r="F359" s="172"/>
      <c r="G359" s="18"/>
      <c r="H359" s="19"/>
      <c r="J359" s="45" t="e">
        <f>#REF!/E359*100</f>
        <v>#REF!</v>
      </c>
    </row>
    <row r="360" spans="1:10" x14ac:dyDescent="0.25">
      <c r="A360" s="16"/>
      <c r="B360" s="17"/>
      <c r="C360" s="18"/>
      <c r="D360" s="19"/>
      <c r="E360" s="10"/>
      <c r="G360" s="1"/>
      <c r="H360" s="1"/>
    </row>
    <row r="361" spans="1:10" ht="30" customHeight="1" x14ac:dyDescent="0.25">
      <c r="A361" s="12"/>
      <c r="B361" s="13"/>
      <c r="C361" s="14"/>
      <c r="D361" s="15"/>
      <c r="E361" s="10"/>
      <c r="G361" s="1"/>
      <c r="H361" s="1"/>
    </row>
    <row r="362" spans="1:10" x14ac:dyDescent="0.25">
      <c r="A362" s="12"/>
      <c r="B362" s="13"/>
      <c r="C362" s="14"/>
      <c r="D362" s="15"/>
      <c r="E362" s="10"/>
      <c r="G362" s="1"/>
      <c r="H362" s="1"/>
    </row>
    <row r="363" spans="1:10" x14ac:dyDescent="0.25">
      <c r="A363" s="12"/>
      <c r="B363" s="13"/>
      <c r="C363" s="14"/>
      <c r="D363" s="15"/>
      <c r="E363" s="10"/>
      <c r="G363" s="1"/>
      <c r="H363" s="1"/>
    </row>
    <row r="364" spans="1:10" x14ac:dyDescent="0.25">
      <c r="C364" s="2"/>
      <c r="D364" s="3"/>
      <c r="E364" s="11"/>
      <c r="G364" s="1"/>
      <c r="H364" s="1"/>
    </row>
    <row r="365" spans="1:10" x14ac:dyDescent="0.25">
      <c r="C365" s="2"/>
      <c r="D365" s="3"/>
      <c r="E365" s="10"/>
      <c r="G365" s="1"/>
      <c r="H365" s="1"/>
    </row>
    <row r="366" spans="1:10" ht="34.5" customHeight="1" x14ac:dyDescent="0.25"/>
    <row r="367" spans="1:10" ht="50.25" customHeight="1" x14ac:dyDescent="0.25"/>
    <row r="383" ht="29.25" customHeight="1" x14ac:dyDescent="0.25"/>
    <row r="384" ht="14.25" customHeight="1" x14ac:dyDescent="0.25"/>
    <row r="385" hidden="1" x14ac:dyDescent="0.25"/>
    <row r="400" ht="24.75" customHeight="1" x14ac:dyDescent="0.25"/>
    <row r="401" spans="1:8" ht="50.25" customHeight="1" x14ac:dyDescent="0.25"/>
    <row r="402" spans="1:8" ht="51" customHeight="1" x14ac:dyDescent="0.25"/>
    <row r="403" spans="1:8" ht="51" customHeight="1" x14ac:dyDescent="0.25"/>
    <row r="404" spans="1:8" ht="51" customHeight="1" x14ac:dyDescent="0.25"/>
    <row r="405" spans="1:8" ht="297" customHeight="1" x14ac:dyDescent="0.25"/>
    <row r="409" spans="1:8" s="5" customFormat="1" x14ac:dyDescent="0.25">
      <c r="A409" s="1"/>
      <c r="B409" s="1"/>
      <c r="C409" s="1"/>
      <c r="D409" s="1"/>
      <c r="E409" s="1"/>
      <c r="F409" s="1"/>
      <c r="G409" s="2"/>
      <c r="H409" s="3"/>
    </row>
    <row r="410" spans="1:8" ht="20.25" customHeight="1" x14ac:dyDescent="0.25"/>
    <row r="414" spans="1:8" ht="315" customHeight="1" x14ac:dyDescent="0.25"/>
    <row r="415" spans="1:8" s="5" customFormat="1" x14ac:dyDescent="0.25">
      <c r="A415" s="1"/>
      <c r="B415" s="1"/>
      <c r="C415" s="1"/>
      <c r="D415" s="1"/>
      <c r="E415" s="1"/>
      <c r="F415" s="1"/>
      <c r="G415" s="2"/>
      <c r="H415" s="3"/>
    </row>
    <row r="416" spans="1:8" ht="20.25" customHeight="1" x14ac:dyDescent="0.25"/>
    <row r="417" spans="1:8" ht="55.5" customHeight="1" x14ac:dyDescent="0.25"/>
    <row r="422" spans="1:8" ht="51.75" customHeight="1" x14ac:dyDescent="0.25"/>
    <row r="423" spans="1:8" ht="51.75" customHeight="1" x14ac:dyDescent="0.25"/>
    <row r="424" spans="1:8" s="5" customFormat="1" ht="20.25" customHeight="1" x14ac:dyDescent="0.25">
      <c r="A424" s="1"/>
      <c r="B424" s="1"/>
      <c r="C424" s="1"/>
      <c r="D424" s="1"/>
      <c r="E424" s="1"/>
      <c r="F424" s="1"/>
      <c r="G424" s="2"/>
      <c r="H424" s="3"/>
    </row>
    <row r="425" spans="1:8" ht="20.25" customHeight="1" x14ac:dyDescent="0.25"/>
    <row r="426" spans="1:8" ht="20.25" customHeight="1" x14ac:dyDescent="0.25"/>
    <row r="427" spans="1:8" ht="18.75" customHeight="1" x14ac:dyDescent="0.25"/>
    <row r="428" spans="1:8" s="4" customFormat="1" ht="116.25" customHeight="1" x14ac:dyDescent="0.25">
      <c r="A428" s="1"/>
      <c r="B428" s="1"/>
      <c r="C428" s="1"/>
      <c r="D428" s="1"/>
      <c r="E428" s="1"/>
      <c r="F428" s="1"/>
      <c r="G428" s="2"/>
      <c r="H428" s="3"/>
    </row>
    <row r="429" spans="1:8" s="4" customFormat="1" ht="68.25" customHeight="1" x14ac:dyDescent="0.25">
      <c r="A429" s="1"/>
      <c r="B429" s="1"/>
      <c r="C429" s="1"/>
      <c r="D429" s="1"/>
      <c r="E429" s="1"/>
      <c r="F429" s="1"/>
      <c r="G429" s="2"/>
      <c r="H429" s="3"/>
    </row>
    <row r="430" spans="1:8" s="4" customFormat="1" ht="68.25" customHeight="1" x14ac:dyDescent="0.25">
      <c r="A430" s="1"/>
      <c r="B430" s="1"/>
      <c r="C430" s="1"/>
      <c r="D430" s="1"/>
      <c r="E430" s="1"/>
      <c r="F430" s="1"/>
      <c r="G430" s="2"/>
      <c r="H430" s="3"/>
    </row>
    <row r="431" spans="1:8" s="4" customFormat="1" ht="68.25" customHeight="1" x14ac:dyDescent="0.25">
      <c r="A431" s="1"/>
      <c r="B431" s="1"/>
      <c r="C431" s="1"/>
      <c r="D431" s="1"/>
      <c r="E431" s="1"/>
      <c r="F431" s="1"/>
      <c r="G431" s="2"/>
      <c r="H431" s="3"/>
    </row>
    <row r="432" spans="1:8" ht="18.75" customHeight="1" x14ac:dyDescent="0.25"/>
  </sheetData>
  <mergeCells count="333">
    <mergeCell ref="E359:F359"/>
    <mergeCell ref="A338:A339"/>
    <mergeCell ref="A340:A343"/>
    <mergeCell ref="A344:A352"/>
    <mergeCell ref="A203:A209"/>
    <mergeCell ref="A210:A219"/>
    <mergeCell ref="A220:A222"/>
    <mergeCell ref="A249:A251"/>
    <mergeCell ref="A265:A272"/>
    <mergeCell ref="A273:A275"/>
    <mergeCell ref="A277:A281"/>
    <mergeCell ref="A284:A289"/>
    <mergeCell ref="A252:A254"/>
    <mergeCell ref="A225:A232"/>
    <mergeCell ref="B338:B339"/>
    <mergeCell ref="C338:C339"/>
    <mergeCell ref="D338:D339"/>
    <mergeCell ref="D277:D281"/>
    <mergeCell ref="B344:B352"/>
    <mergeCell ref="C344:C352"/>
    <mergeCell ref="D344:D352"/>
    <mergeCell ref="A290:A295"/>
    <mergeCell ref="D265:D272"/>
    <mergeCell ref="B210:B219"/>
    <mergeCell ref="A181:A182"/>
    <mergeCell ref="A196:A202"/>
    <mergeCell ref="A56:A57"/>
    <mergeCell ref="A58:A59"/>
    <mergeCell ref="A60:A61"/>
    <mergeCell ref="A63:A65"/>
    <mergeCell ref="A66:A68"/>
    <mergeCell ref="A91:A93"/>
    <mergeCell ref="A94:A97"/>
    <mergeCell ref="A98:A104"/>
    <mergeCell ref="A105:A107"/>
    <mergeCell ref="A191:D191"/>
    <mergeCell ref="A129:A130"/>
    <mergeCell ref="A74:A76"/>
    <mergeCell ref="B74:B76"/>
    <mergeCell ref="C74:C76"/>
    <mergeCell ref="D74:D76"/>
    <mergeCell ref="B129:B130"/>
    <mergeCell ref="D91:D93"/>
    <mergeCell ref="B112:B116"/>
    <mergeCell ref="A123:A124"/>
    <mergeCell ref="C117:C121"/>
    <mergeCell ref="D117:D121"/>
    <mergeCell ref="A186:A188"/>
    <mergeCell ref="H338:H339"/>
    <mergeCell ref="B56:B57"/>
    <mergeCell ref="C56:C57"/>
    <mergeCell ref="D56:D57"/>
    <mergeCell ref="H56:H57"/>
    <mergeCell ref="H290:H295"/>
    <mergeCell ref="B296:B297"/>
    <mergeCell ref="C296:C297"/>
    <mergeCell ref="D296:D297"/>
    <mergeCell ref="H296:H297"/>
    <mergeCell ref="B305:B306"/>
    <mergeCell ref="C305:C306"/>
    <mergeCell ref="D305:D306"/>
    <mergeCell ref="H305:H306"/>
    <mergeCell ref="B273:B275"/>
    <mergeCell ref="C273:C275"/>
    <mergeCell ref="D273:D275"/>
    <mergeCell ref="H273:H275"/>
    <mergeCell ref="B277:B281"/>
    <mergeCell ref="C277:C281"/>
    <mergeCell ref="D142:D144"/>
    <mergeCell ref="B265:B272"/>
    <mergeCell ref="B123:B124"/>
    <mergeCell ref="C123:C124"/>
    <mergeCell ref="H265:H272"/>
    <mergeCell ref="B220:B222"/>
    <mergeCell ref="C220:C222"/>
    <mergeCell ref="C235:C236"/>
    <mergeCell ref="B225:B232"/>
    <mergeCell ref="C225:C232"/>
    <mergeCell ref="D225:D232"/>
    <mergeCell ref="B252:B254"/>
    <mergeCell ref="C252:C254"/>
    <mergeCell ref="H225:H232"/>
    <mergeCell ref="B249:B251"/>
    <mergeCell ref="C249:C251"/>
    <mergeCell ref="D249:D251"/>
    <mergeCell ref="H249:H251"/>
    <mergeCell ref="A259:H259"/>
    <mergeCell ref="A264:H264"/>
    <mergeCell ref="D246:D247"/>
    <mergeCell ref="A246:A247"/>
    <mergeCell ref="B246:B247"/>
    <mergeCell ref="C246:C247"/>
    <mergeCell ref="D220:D222"/>
    <mergeCell ref="C265:C272"/>
    <mergeCell ref="H344:H352"/>
    <mergeCell ref="B58:B59"/>
    <mergeCell ref="C58:C59"/>
    <mergeCell ref="D58:D59"/>
    <mergeCell ref="H58:H59"/>
    <mergeCell ref="B60:B61"/>
    <mergeCell ref="C60:C61"/>
    <mergeCell ref="D60:D61"/>
    <mergeCell ref="H60:H61"/>
    <mergeCell ref="B63:B65"/>
    <mergeCell ref="C63:C65"/>
    <mergeCell ref="D63:D65"/>
    <mergeCell ref="H63:H65"/>
    <mergeCell ref="B66:B68"/>
    <mergeCell ref="C66:C68"/>
    <mergeCell ref="D66:D68"/>
    <mergeCell ref="H252:H254"/>
    <mergeCell ref="H246:H247"/>
    <mergeCell ref="H235:H236"/>
    <mergeCell ref="H186:H188"/>
    <mergeCell ref="D340:D343"/>
    <mergeCell ref="H340:H343"/>
    <mergeCell ref="B91:B93"/>
    <mergeCell ref="C91:C93"/>
    <mergeCell ref="H117:H121"/>
    <mergeCell ref="B142:B144"/>
    <mergeCell ref="H196:H202"/>
    <mergeCell ref="B203:B209"/>
    <mergeCell ref="C203:C209"/>
    <mergeCell ref="D203:D209"/>
    <mergeCell ref="H203:H209"/>
    <mergeCell ref="B183:B184"/>
    <mergeCell ref="C183:C184"/>
    <mergeCell ref="B117:B121"/>
    <mergeCell ref="H127:H128"/>
    <mergeCell ref="B147:B159"/>
    <mergeCell ref="C147:C159"/>
    <mergeCell ref="D147:D159"/>
    <mergeCell ref="D183:D184"/>
    <mergeCell ref="H123:H124"/>
    <mergeCell ref="D123:D124"/>
    <mergeCell ref="B186:B188"/>
    <mergeCell ref="C186:C188"/>
    <mergeCell ref="D186:D188"/>
    <mergeCell ref="B196:B202"/>
    <mergeCell ref="C196:C202"/>
    <mergeCell ref="D196:D202"/>
    <mergeCell ref="C142:C144"/>
    <mergeCell ref="C210:C219"/>
    <mergeCell ref="D210:D219"/>
    <mergeCell ref="A192:H192"/>
    <mergeCell ref="A242:H242"/>
    <mergeCell ref="A183:A184"/>
    <mergeCell ref="H131:H134"/>
    <mergeCell ref="B131:B134"/>
    <mergeCell ref="C131:C134"/>
    <mergeCell ref="A131:A134"/>
    <mergeCell ref="D131:D134"/>
    <mergeCell ref="B135:B139"/>
    <mergeCell ref="C135:C139"/>
    <mergeCell ref="D135:D139"/>
    <mergeCell ref="H135:H139"/>
    <mergeCell ref="A135:A139"/>
    <mergeCell ref="B160:B178"/>
    <mergeCell ref="C160:C178"/>
    <mergeCell ref="D160:D178"/>
    <mergeCell ref="B181:B182"/>
    <mergeCell ref="C181:C182"/>
    <mergeCell ref="D181:D182"/>
    <mergeCell ref="H181:H182"/>
    <mergeCell ref="H142:H144"/>
    <mergeCell ref="H183:H184"/>
    <mergeCell ref="A142:A144"/>
    <mergeCell ref="A147:A159"/>
    <mergeCell ref="A160:A178"/>
    <mergeCell ref="A318:D318"/>
    <mergeCell ref="F318:H318"/>
    <mergeCell ref="A282:D282"/>
    <mergeCell ref="F282:H282"/>
    <mergeCell ref="A309:D309"/>
    <mergeCell ref="F309:H309"/>
    <mergeCell ref="A314:A315"/>
    <mergeCell ref="B314:B315"/>
    <mergeCell ref="C314:C315"/>
    <mergeCell ref="D314:D315"/>
    <mergeCell ref="B284:B289"/>
    <mergeCell ref="C284:C289"/>
    <mergeCell ref="D284:D289"/>
    <mergeCell ref="H284:H289"/>
    <mergeCell ref="B290:B295"/>
    <mergeCell ref="C290:C295"/>
    <mergeCell ref="D290:D295"/>
    <mergeCell ref="H314:H315"/>
    <mergeCell ref="A305:A306"/>
    <mergeCell ref="A296:A297"/>
    <mergeCell ref="A316:A317"/>
    <mergeCell ref="B316:B317"/>
    <mergeCell ref="A241:D241"/>
    <mergeCell ref="F241:H241"/>
    <mergeCell ref="A193:A194"/>
    <mergeCell ref="B193:B194"/>
    <mergeCell ref="A258:D258"/>
    <mergeCell ref="A263:D263"/>
    <mergeCell ref="A243:A244"/>
    <mergeCell ref="D243:D244"/>
    <mergeCell ref="H243:H244"/>
    <mergeCell ref="F258:H258"/>
    <mergeCell ref="D252:D254"/>
    <mergeCell ref="D235:D236"/>
    <mergeCell ref="A235:A236"/>
    <mergeCell ref="B235:B236"/>
    <mergeCell ref="C193:C194"/>
    <mergeCell ref="D193:D194"/>
    <mergeCell ref="H193:H194"/>
    <mergeCell ref="B243:B244"/>
    <mergeCell ref="C243:C244"/>
    <mergeCell ref="H277:H280"/>
    <mergeCell ref="H220:H222"/>
    <mergeCell ref="H210:H219"/>
    <mergeCell ref="F356:H356"/>
    <mergeCell ref="A356:D356"/>
    <mergeCell ref="B320:B324"/>
    <mergeCell ref="C320:C324"/>
    <mergeCell ref="D320:D324"/>
    <mergeCell ref="H320:H324"/>
    <mergeCell ref="A325:A326"/>
    <mergeCell ref="B325:B326"/>
    <mergeCell ref="B332:B336"/>
    <mergeCell ref="C332:C336"/>
    <mergeCell ref="D332:D336"/>
    <mergeCell ref="H332:H336"/>
    <mergeCell ref="B328:B331"/>
    <mergeCell ref="A328:A331"/>
    <mergeCell ref="C328:C331"/>
    <mergeCell ref="D328:D331"/>
    <mergeCell ref="A332:A336"/>
    <mergeCell ref="H328:H331"/>
    <mergeCell ref="H325:H326"/>
    <mergeCell ref="A320:A324"/>
    <mergeCell ref="C325:C326"/>
    <mergeCell ref="D325:D326"/>
    <mergeCell ref="B340:B343"/>
    <mergeCell ref="C340:C343"/>
    <mergeCell ref="A1:H1"/>
    <mergeCell ref="A2:H2"/>
    <mergeCell ref="G3:H3"/>
    <mergeCell ref="A4:A5"/>
    <mergeCell ref="B4:C4"/>
    <mergeCell ref="D4:D5"/>
    <mergeCell ref="E4:E5"/>
    <mergeCell ref="F4:F5"/>
    <mergeCell ref="A10:A11"/>
    <mergeCell ref="B10:B11"/>
    <mergeCell ref="C10:C11"/>
    <mergeCell ref="D10:D11"/>
    <mergeCell ref="H10:H11"/>
    <mergeCell ref="G4:G5"/>
    <mergeCell ref="H4:H5"/>
    <mergeCell ref="A8:D8"/>
    <mergeCell ref="F8:H8"/>
    <mergeCell ref="A6:H6"/>
    <mergeCell ref="A9:H9"/>
    <mergeCell ref="H112:H116"/>
    <mergeCell ref="H66:H68"/>
    <mergeCell ref="H98:H104"/>
    <mergeCell ref="B105:B107"/>
    <mergeCell ref="C105:C107"/>
    <mergeCell ref="D105:D107"/>
    <mergeCell ref="H105:H107"/>
    <mergeCell ref="B108:B109"/>
    <mergeCell ref="C108:C109"/>
    <mergeCell ref="D108:D109"/>
    <mergeCell ref="H108:H109"/>
    <mergeCell ref="C69:C71"/>
    <mergeCell ref="D69:D71"/>
    <mergeCell ref="H91:H93"/>
    <mergeCell ref="B94:B97"/>
    <mergeCell ref="D98:D104"/>
    <mergeCell ref="C112:C116"/>
    <mergeCell ref="C98:C104"/>
    <mergeCell ref="H74:H76"/>
    <mergeCell ref="A16:D16"/>
    <mergeCell ref="F16:H16"/>
    <mergeCell ref="A30:D30"/>
    <mergeCell ref="F30:H30"/>
    <mergeCell ref="A40:D40"/>
    <mergeCell ref="F40:H40"/>
    <mergeCell ref="A43:D43"/>
    <mergeCell ref="F43:H43"/>
    <mergeCell ref="A21:D21"/>
    <mergeCell ref="F21:H21"/>
    <mergeCell ref="D316:D317"/>
    <mergeCell ref="H316:H317"/>
    <mergeCell ref="D357:E357"/>
    <mergeCell ref="H160:H165"/>
    <mergeCell ref="A46:D46"/>
    <mergeCell ref="F46:H46"/>
    <mergeCell ref="A86:D86"/>
    <mergeCell ref="F86:H86"/>
    <mergeCell ref="D129:D130"/>
    <mergeCell ref="F125:H125"/>
    <mergeCell ref="A127:A128"/>
    <mergeCell ref="B127:B128"/>
    <mergeCell ref="F49:H49"/>
    <mergeCell ref="C129:C130"/>
    <mergeCell ref="H129:H130"/>
    <mergeCell ref="C127:C128"/>
    <mergeCell ref="D127:D128"/>
    <mergeCell ref="A125:D125"/>
    <mergeCell ref="A49:D49"/>
    <mergeCell ref="B69:B71"/>
    <mergeCell ref="A69:A71"/>
    <mergeCell ref="C94:C97"/>
    <mergeCell ref="A283:H283"/>
    <mergeCell ref="D112:D116"/>
    <mergeCell ref="A310:H310"/>
    <mergeCell ref="A319:H319"/>
    <mergeCell ref="A22:H22"/>
    <mergeCell ref="A17:H17"/>
    <mergeCell ref="A31:H31"/>
    <mergeCell ref="A41:H41"/>
    <mergeCell ref="A44:H44"/>
    <mergeCell ref="A47:H47"/>
    <mergeCell ref="A50:H50"/>
    <mergeCell ref="A87:H87"/>
    <mergeCell ref="A126:H126"/>
    <mergeCell ref="D94:D97"/>
    <mergeCell ref="H94:H97"/>
    <mergeCell ref="B98:B104"/>
    <mergeCell ref="D80:D85"/>
    <mergeCell ref="C80:C85"/>
    <mergeCell ref="B80:B85"/>
    <mergeCell ref="A80:A85"/>
    <mergeCell ref="H80:H85"/>
    <mergeCell ref="H69:H71"/>
    <mergeCell ref="A108:A109"/>
    <mergeCell ref="A112:A116"/>
    <mergeCell ref="A117:A121"/>
    <mergeCell ref="C316:C317"/>
  </mergeCells>
  <pageMargins left="0.78740157480314965" right="0.19685039370078741" top="0.39370078740157483" bottom="0.39370078740157483" header="0.31496062992125984" footer="0.31496062992125984"/>
  <pageSetup paperSize="9" scale="69" orientation="landscape" r:id="rId1"/>
  <rowBreaks count="24" manualBreakCount="24">
    <brk id="14" max="9" man="1"/>
    <brk id="30" max="9" man="1"/>
    <brk id="37" max="9" man="1"/>
    <brk id="53" max="9" man="1"/>
    <brk id="68" max="9" man="1"/>
    <brk id="86" max="9" man="1"/>
    <brk id="109" max="9" man="1"/>
    <brk id="125" max="9" man="1"/>
    <brk id="141" max="9" man="1"/>
    <brk id="159" max="9" man="1"/>
    <brk id="180" max="9" man="1"/>
    <brk id="195" max="9" man="1"/>
    <brk id="209" max="9" man="1"/>
    <brk id="228" max="9" man="1"/>
    <brk id="247" max="9" man="1"/>
    <brk id="268" max="9" man="1"/>
    <brk id="289" max="9" man="1"/>
    <brk id="298" max="9" man="1"/>
    <brk id="309" max="9" man="1"/>
    <brk id="334" max="9" man="1"/>
    <brk id="356" max="9" man="1"/>
    <brk id="357" max="9" man="1"/>
    <brk id="370" max="9" man="1"/>
    <brk id="38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Аркуш2</vt:lpstr>
      <vt:lpstr>Аркуш2!Область_друку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Sagaydak Yana</dc:creator>
  <cp:lastModifiedBy>Сагайдак Яна Венедиктівна</cp:lastModifiedBy>
  <cp:lastPrinted>2025-02-14T07:43:08Z</cp:lastPrinted>
  <dcterms:created xsi:type="dcterms:W3CDTF">2016-08-29T08:24:57Z</dcterms:created>
  <dcterms:modified xsi:type="dcterms:W3CDTF">2025-02-14T07:45:00Z</dcterms:modified>
</cp:coreProperties>
</file>