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e:\Users\Sagaydak\Desktop\Звіт 2023 по Програмі\"/>
    </mc:Choice>
  </mc:AlternateContent>
  <xr:revisionPtr revIDLastSave="0" documentId="13_ncr:1_{472AC042-9E5B-40A2-BFC3-BECD7F0D10D2}" xr6:coauthVersionLast="36" xr6:coauthVersionMax="36" xr10:uidLastSave="{00000000-0000-0000-0000-000000000000}"/>
  <bookViews>
    <workbookView xWindow="0" yWindow="0" windowWidth="18090" windowHeight="10095" xr2:uid="{00000000-000D-0000-FFFF-FFFF00000000}"/>
  </bookViews>
  <sheets>
    <sheet name="Аркуш2" sheetId="2" r:id="rId1"/>
  </sheets>
  <definedNames>
    <definedName name="_xlnm.Print_Area" localSheetId="0">Аркуш2!$A$1:$I$199</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0" i="2" l="1"/>
  <c r="E199" i="2" l="1"/>
  <c r="E180" i="2"/>
  <c r="E168" i="2"/>
  <c r="E141" i="2"/>
  <c r="E129" i="2"/>
  <c r="E90" i="2"/>
  <c r="E82" i="2"/>
  <c r="E50" i="2"/>
  <c r="E23" i="2"/>
  <c r="E20" i="2"/>
  <c r="E13" i="2"/>
  <c r="E37" i="2" l="1"/>
  <c r="E33" i="2"/>
  <c r="E27" i="2"/>
  <c r="E8" i="2" l="1"/>
</calcChain>
</file>

<file path=xl/sharedStrings.xml><?xml version="1.0" encoding="utf-8"?>
<sst xmlns="http://schemas.openxmlformats.org/spreadsheetml/2006/main" count="784" uniqueCount="266">
  <si>
    <t>Дата</t>
  </si>
  <si>
    <t>Номер</t>
  </si>
  <si>
    <t>№ п/п</t>
  </si>
  <si>
    <t>Разом</t>
  </si>
  <si>
    <t>грн</t>
  </si>
  <si>
    <t>Прізвище та ініціали депутата Київської міської ради</t>
  </si>
  <si>
    <t>Мондриївський В. М.</t>
  </si>
  <si>
    <t>Дарницька районна в місті Києві державна адміністрація</t>
  </si>
  <si>
    <t>Сума бюджетних призначень</t>
  </si>
  <si>
    <t>Зміст</t>
  </si>
  <si>
    <t>Примітка</t>
  </si>
  <si>
    <r>
      <t xml:space="preserve">Стан виконання  </t>
    </r>
    <r>
      <rPr>
        <b/>
        <sz val="8"/>
        <color theme="1"/>
        <rFont val="Times New Roman"/>
        <family val="1"/>
        <charset val="204"/>
      </rPr>
      <t>(лист депутата Київради та/або головного розпорядника бюджетних коштів)</t>
    </r>
  </si>
  <si>
    <t>Протокол постійної комісії Київради з питань бюджету та соціально-економічного розвитку</t>
  </si>
  <si>
    <t>Розпорядження заступника міського голови - секретаря Київської міської ради</t>
  </si>
  <si>
    <t xml:space="preserve">Розпорядження заступника міського голови - секретаря Київської міської ради або протокол ПК Київради з питань бюджету та соціально-економічного розвитку </t>
  </si>
  <si>
    <t>Шевченківська районна в місті Києві державна адміністрація</t>
  </si>
  <si>
    <t>Банас Д. М.</t>
  </si>
  <si>
    <t>На виконанні</t>
  </si>
  <si>
    <t>Департамент житлово-комунальної інфраструктури виконавчого органу Київської міської ради (Київської міської державної адміністрації)</t>
  </si>
  <si>
    <t>2/59</t>
  </si>
  <si>
    <t>Тихонович Ю. С.</t>
  </si>
  <si>
    <t>Слончак В. В.</t>
  </si>
  <si>
    <t>Голосіївська районна в місті Києві державна адміністрація</t>
  </si>
  <si>
    <t>Деснянська районна в місті Києві державна адміністрація</t>
  </si>
  <si>
    <t>Дніпровська районна в місті Києві державна адміністрація</t>
  </si>
  <si>
    <t>Оболонська районна в місті Києві державна адміністрація</t>
  </si>
  <si>
    <t>Подільська районна в місті Києві державна адміністрація</t>
  </si>
  <si>
    <t>Святошинська районна в місті Києві державна адміністрація</t>
  </si>
  <si>
    <t>Солом'янська районна в місті Києві державна адміністрація</t>
  </si>
  <si>
    <t>5/62</t>
  </si>
  <si>
    <t>Опадчий І. М.</t>
  </si>
  <si>
    <t>Артеменко С. В.</t>
  </si>
  <si>
    <t>Проведення робіт по об'єкту: "Капітальний ремонт найпростіших укриттів та захисних споруд цивільного захисту за адресою: вул. Будівельників, буд. 35, м.Києва"</t>
  </si>
  <si>
    <t>Проведення капітального ремонту покрівлі житлового корпусу (елінгу) спортивного комплексу, який знаходиться за адресою: вул. Паркова дорога, 14, Труханів острів, м.Київ (спортивний комплекс)</t>
  </si>
  <si>
    <t>Проведення капітального ремонту електричних мереж/електрощитових (підготовка об'єктів до опалювального сезону та заходи з енергозбереження) житлового будинку за адресою: просп. Оболонський, 34-Г, м.Києва</t>
  </si>
  <si>
    <t>Департамент транспортної інфраструктури виконавчого органу Київської міської ради (Київської міської державної адміністрації)</t>
  </si>
  <si>
    <t>Департамент охорони культурної спадщини виконавчого органу Київської міської ради (Київської міської державної адміністрації)</t>
  </si>
  <si>
    <t>23.03.2023</t>
  </si>
  <si>
    <t>Проведення ремонту (аварійний) приміщень школи І ступеня № 268 Оболонського району міста Києва</t>
  </si>
  <si>
    <t>Маляревич О. В.</t>
  </si>
  <si>
    <t>Говорова О. І.</t>
  </si>
  <si>
    <t>Присяжнюк М. О.</t>
  </si>
  <si>
    <t>Проведення капітального ремонту покрівлі школи І-ІІІ ступенів  № 190 Деснянського району міста Києва, вул. Шолом-Алейхема, 16-А</t>
  </si>
  <si>
    <t>Конопелько М. В.</t>
  </si>
  <si>
    <t>Семенова К. І.</t>
  </si>
  <si>
    <t>Проведення капітального ремонту захисних споруд цивільного захисту (укриттів) за адресою: м. Київ, Повітрофлотський проспект, 14/17, ж/б</t>
  </si>
  <si>
    <t xml:space="preserve">Проведення капітального ремонту захисних споруд цивільного захисту (укриттів) за адресою: м. Київ, вул. Вацлава Гавела, 34б, ж/б </t>
  </si>
  <si>
    <t xml:space="preserve">Проведення капітального ремонту захисних споруд цивільного захисту (укриттів) за адресою: Київ, вул. Олекси Тихого, 40/16, ж/б </t>
  </si>
  <si>
    <t>Федоренко Ю. С.</t>
  </si>
  <si>
    <t>Проведення капітального ремонту (проведення робіт з підготовки до опалювального сезону та здійснення заходів з енергозбереження) фасадів житлового будинку за адресою: м. Київ, вулиця Миропільська, 37</t>
  </si>
  <si>
    <t>Овраменко О. В.</t>
  </si>
  <si>
    <t>Ар'єва Я. В.</t>
  </si>
  <si>
    <t>Здійснення капітального ремонту електричних мереж/електрощитових (підготовка об’єктів до опалювального сезону та заходи з енергозбереження) за адресою: місто Київ, проспект Маршала Рокоссовського, будинок 4</t>
  </si>
  <si>
    <t>Здійснення капітального ремонту електричних мереж/електрощитових (підготовка об’єктів до опалювального сезону та заходи з енергозбереження) за адресою: місто Київ, вулиця Левка Лук’яненка, будинок 19</t>
  </si>
  <si>
    <t>Вітренко А. О.</t>
  </si>
  <si>
    <t>Вітренка А. О.</t>
  </si>
  <si>
    <t>Департамент охорони здоров'я виконавчого органу Київської міської ради (Київської міської державної адміністрації)</t>
  </si>
  <si>
    <t>Пашинна Л. В.</t>
  </si>
  <si>
    <t>Закупівля медичного обладнання для комунального некомерційного підприємства  «Київська міська клінічна  лікарня № 1» виконавчого органу  Київської міської ради (Київської міської державної адміністрації)</t>
  </si>
  <si>
    <t>Бурдукова В. В.</t>
  </si>
  <si>
    <t>Андронов В. Є.</t>
  </si>
  <si>
    <t>Встановлення систем безперебійного живлення, аварійного освітлення укриттів та евакуаційних виходів для середньої загальноосвітньої школи І-ІІІ ступенів № 4 м. Києва вул. С. Стальського, 26-А</t>
  </si>
  <si>
    <t>10/67</t>
  </si>
  <si>
    <t>Департамент освіти і науки виконавчого органу Київської міської ради (Київської міської державної адміністрації)</t>
  </si>
  <si>
    <t>Ємець Л. О.</t>
  </si>
  <si>
    <t>Задерейко А. І.</t>
  </si>
  <si>
    <t>Криворучко Т. Г.</t>
  </si>
  <si>
    <t>Левченко О. А.</t>
  </si>
  <si>
    <t>Порошенко М. А.</t>
  </si>
  <si>
    <t>Супрун О. С.</t>
  </si>
  <si>
    <t>Таран С. В.</t>
  </si>
  <si>
    <t>Хацевич І. М.</t>
  </si>
  <si>
    <t>Проведення капітального ремонту приміщень (у тому числі проєктні роботи) комунального некомерційного підприємства "Олександрівська клінічна лікарня м. Києва" виконавчого органу  Київської міської ради (Київської міської державної адміністрації) під створення відділення протезування та фізичної реабілітації, з метою надання медичної допомоги постраждалим від російської агресії</t>
  </si>
  <si>
    <t>Свириденко Г. В.</t>
  </si>
  <si>
    <t xml:space="preserve">Проведення ремонтних робіт (заміна вікон) у школі І-ІІІ ступенів № 232 Оболонського району м. Києва за адресою: вул. Йорданська, буд. 4-Г, м.Києва </t>
  </si>
  <si>
    <t>Департамент соціальної політики виконавчого органу Київської міської ради (Київської міської державної адміністрації)</t>
  </si>
  <si>
    <t>32</t>
  </si>
  <si>
    <t xml:space="preserve">Проведення капітального ремонту (проведення робіт з підготовки до опалювального сезону та здійснення заходів з енергозбереження) фасадів навчально-виховного комплексу Монтессорі з поглибленим вивченням англійської мови (дошкільний навчальний заклад – школа І ступеня) у м. Києві на вул. Ентузіастів, буд. 1/5 </t>
  </si>
  <si>
    <t>44</t>
  </si>
  <si>
    <t xml:space="preserve">Проведення капітального ремонту найпростіших укриттів та захисних споруд цивільного захисту для закладу фахової передвищої освіти «Київський міський медичний коледж» за адресою: вулиця Братиславська, буд. 5, місто Київ </t>
  </si>
  <si>
    <t>102</t>
  </si>
  <si>
    <t xml:space="preserve">Закупівля спеціалізованого вантажного автомобіля на базі шасі Ford Transit в кількості одна одиниця комунальній корпорації «Київавтодор» для комунального підприємства «Шляхово-експлуатаційне управління по ремонту та утриманню автомобільних шляхів та споруд на них Голосіївського району» м. Києва </t>
  </si>
  <si>
    <t xml:space="preserve">Проведення капітального ремонту покрівель дошкільного навчального закладу 
№ 404 у м. Києві на вул. Ентузіастів, буд. 35/2 </t>
  </si>
  <si>
    <t xml:space="preserve">Встановлення систем безперебійного живлення, аварійного освітлення укриттів та евакуаційних виходів для закладу дошкільної освіти № 433 «Дивосвіт»,  
вул. П. Запорожця, 8-А, міста Києва </t>
  </si>
  <si>
    <t xml:space="preserve">Встановлення систем безперебійного живлення, аварійного освітлення укриттів та евакуаційних виходів для закладу дошкільної освіти № 473,  
вул. П. Запорожця, 13-А, міста Києва </t>
  </si>
  <si>
    <t xml:space="preserve">Встановлення систем безперебійного живлення, аварійного освітлення укриттів та евакуаційних виходів для закладу дошкільної освіти № 655,  
вул. О. Дашкевича, 4-В, міста Києва </t>
  </si>
  <si>
    <t>Проведення капітального ремонту покрівлі (підготовка об'єктів до опалювального сезону та заходи з енергозбереження) житлового будинку за адресою: 
вул. Прирічна, 17-Г м.Києва</t>
  </si>
  <si>
    <t>Проведення ремонтних робіт у Центрі у справах сім'ї та жінок "Родинний дім" Святошинського району м.Києва за адресою: вул. Кільцева дорога, 5-Б, 
міста Києва</t>
  </si>
  <si>
    <t>Проведенняя ремонтних робіт у Центрі у справах сім’ї та жінок «Родинний дім» Святошинського району м. Києва за адресою: вул. Кільцева дорога, 5-Б,
 міста Києва</t>
  </si>
  <si>
    <t xml:space="preserve">Закупівля технічних засобів для організації навчання у спеціальній 
школі-інтернаті І-ІІІ ступенів № 15 міста Києва </t>
  </si>
  <si>
    <t>Проведення капітального ремонту їдальні Дитячо-юнацької спортивної школи 
№ 7 за адресою:  вул. Паркова дорога, 14, Труханів острів, м.Київ (спортивний комплекс)</t>
  </si>
  <si>
    <t xml:space="preserve">Проведення капітального ремонту інженерних мереж холодного водопостачання, гарячого водопостачання та каналізації (проведення робіт з підготовки до опалювального сезону та здійснення заходів з енергозбереження) за адресою: Бульвар Ігоря Шамо, 19 у Дніпровському районі м. Києва </t>
  </si>
  <si>
    <t>Здійснення капітального ремонту електричних мереж/електрощитових (підготовка об’єктів до опалювального сезону та заходи з енергозбереження) за адресою: місто Київ, проспект Маршала Рокоссовського, будинок 4-А</t>
  </si>
  <si>
    <t>Проведення аварійно-ремонтних робіт, а також закупівлі меблів, техніки та інвентарю для облаштування кімнати дружньої до опитування дітей для Центру у справах сім’ї та жінок «Родинний дім» за адресою: вулиця Кільцева дорога, 5-Б, міста Києва</t>
  </si>
  <si>
    <t>Білоцерковець Д. О.</t>
  </si>
  <si>
    <t>Кузьменко Є. А.</t>
  </si>
  <si>
    <t>Наконечний М. В.</t>
  </si>
  <si>
    <t>Царенко М. О.</t>
  </si>
  <si>
    <t>Шаповал А. А.</t>
  </si>
  <si>
    <t>Проведення робіт по об'єкту:  "Капітальний ремонт фасаду спеціалізованої школи І-ІІІ ступенів № 234 м. Києва з поглибленим вивченням економіки і права Дніпровського району м.Києва" (м. Київ, вул. Райдужна, 12)</t>
  </si>
  <si>
    <t>Ковалевська Л. О.</t>
  </si>
  <si>
    <t>Виконано</t>
  </si>
  <si>
    <t>70</t>
  </si>
  <si>
    <t xml:space="preserve">Протокол пленарного  засідання </t>
  </si>
  <si>
    <t xml:space="preserve">Встановлення систем безперебійного живлення, аварійного освітлення укриттів та евакуаційних виходів для закладу дошкільної освіти № 381,
 вул. С. Стальського, 10-А, міста Києва </t>
  </si>
  <si>
    <t>Встановлення систем безперебійного живлення, аварійного освітлення укриттів та евакуаційних виходів для спеціалізованої школи І-ІІІ ступенів № 98 м. Києва з поглибленим вивченням англійської мови (початкова школа), 
 вул. Микитенка, 11-Б</t>
  </si>
  <si>
    <t>Встановлення систем безперебійного живлення, аварійного освітлення укриттів та евакуаційних виходів для спеціалізованої школи І-ІІІ ступенів № 98 м. Києва з поглибленим вивченням англійської мови (старша школа), вул. Микитенка, 7</t>
  </si>
  <si>
    <t>Встановлення систем безперебійного живлення, аварійного освітлення укриттів та евакуаційних виходів для середньої загальноосвітньої школи І-ІІІ ступенів  
№ 158  м. Києва, вул. С. Стальського, 12</t>
  </si>
  <si>
    <t xml:space="preserve">Закупівля та монтування ударопоглинального покриття на 830 кв.м. стадіону «ТЕМП» за адресою: вул. Авіаконструкторська, 10-А, міста Києва </t>
  </si>
  <si>
    <t>Проведення робіт по заміні дверей та вікон за адресою: вул. Петра Григоренка, буд.1, 
м. Київ</t>
  </si>
  <si>
    <t xml:space="preserve">Проведення капітального ремонту найпростіших укриттів та захисних споруд  цивільного захисту у спеціалізованому дошкільному навчальному закладу  (дитячий садок) № 569 Деснянського району міста Києва, вул. Миколи Матеюка, 15-А </t>
  </si>
  <si>
    <t xml:space="preserve">Проведення капітального ремонту (проведення робіт з підготовки до опалювального сезону та здійснення заходів з енергозбереження) фасадів середньої загальноосвітньої школи І-ІІІ ступенів № 258 м. Києва, вул. Міста Шалетт, буд. 1-А </t>
  </si>
  <si>
    <t xml:space="preserve">Проведення капітального ремонту інженерних мереж холодного водопостачання та каналізації (проведення робіт з підготовки до опалювального сезону та здійснення заходів з енергозбереження) за адресою: Русанівська набережна, 12 у Дніпровському районі
 м. Києва       </t>
  </si>
  <si>
    <t>Проведення капітального ремонту (проведення робіт з підготовки до опалювального сезону та здійснення заходів з енергозбереження) покрівлі та зовнішніх стін ліфтової шахти житлового будинку за адресою: м. Київ, бульвар Дарницький, 3</t>
  </si>
  <si>
    <t>Проведення капітального ремонту (проведення робіт з підготовки до опалювального сезону та здійснення заходів з енергозбереження) фасадів навчально-виховного комплексу «Домінанта» (дошкільний навчальний заклад-спеціалізована школа І ступеня-суспільно-гуманітарна гімназія-спеціалізована школа № 204 з поглибленим вивченням фізичної культури), м. Київ, вулиця Юності, 3</t>
  </si>
  <si>
    <t>Проведення робіт по об'єкту: "Розробка проєкту та проведення у майбутньому капітального ремонту спортивного стадіону" спеціалізованої школи І-ІІІ ступенів № 234 м. Києва з поглибленим вивченням економіки і права Дніпровського району 
м. Києва (м. Київ, вул. Райдужна, 12)</t>
  </si>
  <si>
    <t xml:space="preserve">Здійснення капітального ремонту фасаду загальноосвітнього навчального закладу 
І ступеня «Школа - дитячий садок «Родзинка» з поглибленим вивченням іноземної мови» Подільського району м.Києва, вулиця Межова, 23-А </t>
  </si>
  <si>
    <t>148</t>
  </si>
  <si>
    <t>Брагінський В. В.</t>
  </si>
  <si>
    <t>160</t>
  </si>
  <si>
    <t>Зубрицька О. М.</t>
  </si>
  <si>
    <t>Придбання інтерактивних комплексів, що складаються з проєктора, інтерактивної дошки, персонального комп’ютера та електронних освітніх ресурсів для таких закладів освіти:
- Середня загальноосвітня школа № 35 Святошинського району м. Києва, розташована за адресою: м. Київ, вул. Гната Юри,10-Б, – у кількості 1 шт.;
- Середня загальноосвітня школа № 83 Святошинського району м. Києва, розташована за адресою: м. Київ, вул. Героїв Космосу, 3, – у кількості  1 шт.;
- Середня загальноосвітня школа № 205 Святошинського району м. Києва, розташована за адресою: м. Київ, просп. Леся Курбаса, 10-Д, – у кількості 1 шт.;
- Середня загальноосвітня школа № 215 Святошинського району м. Києва, розташована за адресою: м. Київ, вул. Жмеринська, 20, – у кількості 1 шт.;
- Середня загальноосвітня школа № 235 ім. В’ячеслава Чорновола Святошинського району м. Києва, розташована за адресою: м. Київ, вул. Кільцева дорога, 1-Б, – у кількості 1 шт.;
- Середня загальноосвітня школа № 281 Святошинського району м. Києва, розташована за адресою: м. Київ, бульв. Кольцова, 7-Б, – у кількості 1 шт.;
- Спеціалізована школа № 196 Святошинського району м. Києва, розташована за адресою: м. Київ, вул. Зодчих, 22, – у кількості 1 шт.;
- Середня загальноосвітня школа № 13 ім. І. Хитриченка Святошинського району м. Києва, розташована за адресою: м. Київ, вул. Василя Доманицького, 3, – у кількості 1 шт.;
- Школа І-ІІІ ступенів № 206 ім. Леся Курбаса Святошинського району м. Києва, розташована за адресою: м. Київ, просп. Леся Курбаса, 9-А, – у кількості 1 шт.</t>
  </si>
  <si>
    <t>163</t>
  </si>
  <si>
    <t>Лимар Ю. В.</t>
  </si>
  <si>
    <t>Кравець В. А.</t>
  </si>
  <si>
    <t>Мамоян С. Ч.</t>
  </si>
  <si>
    <t>Васильчук В. В.</t>
  </si>
  <si>
    <t>Придбання лавок, медичних аптечок та вогнегасників в укриття дошкільних навчальних закладів Дніпровського району міста Києва</t>
  </si>
  <si>
    <t>Придбання лавок, медичних аптечок та вогнегасників в укриття закладів загальної середньої освіти Дніпровського району міста Києва</t>
  </si>
  <si>
    <t>Придбання лавок, медичних аптечок та вогнегасників в укриття, які знаходяться в житлових будинках Дніпровського району міста Києва</t>
  </si>
  <si>
    <t>Проведення капітального ремонту найпростіших укриттів та захисних споруд цивільного захисту в спеціалізованій загальноосвітній школі І-ІІІ ступенів № 316 з поглибленим вивченням української мови Дарницького району м. Києва за адресою: проспект Миколи Бажана, 32-А</t>
  </si>
  <si>
    <t>Придбання джерела безперебійного живлення, яке інтергується в систему електропостачання (придбання, установка, монтаж) для Святошинського районного в місті Києві центру соціальних служб</t>
  </si>
  <si>
    <t>Богатов К. В.</t>
  </si>
  <si>
    <t>Проведення капітального ремонту інженерних мереж ХВП, ГВП в підвальному приміщенні будинку за адресою: м. Київ, проспект Правди, 37-Б</t>
  </si>
  <si>
    <t>Проведення капітального ремонту пасажирського ліфта в будинку за адресою: м. Київ,  проспект Георгія Гонгадзе, 3, під'їзд 1</t>
  </si>
  <si>
    <t>Проведення капітального ремонту пасажирського ліфта в будинку за адресою: м. Київ,  провулок Межовий, 3, під'їзд 2</t>
  </si>
  <si>
    <t>Проведення капітального ремонту пасажирського ліфта в будинку за адресою: м. Київ, вулиця Івана Виговського, 24, під'їзд 1</t>
  </si>
  <si>
    <t>Проведення ремонту покрівлі за адресою: м. Київ, вулиця Світлицького, 28-в</t>
  </si>
  <si>
    <t>Проведення капітального ремонту  найпростіших укриттів та захисних споруд цивільного захисту в дошкільному навчальному закладі (яслах-садку) комбінованого типу № 800 Дарницького району м. Києва, за адресою: вул. Тростянецька, 3-А</t>
  </si>
  <si>
    <t>Уласик Ю. О.</t>
  </si>
  <si>
    <t>Маленко Г. С.</t>
  </si>
  <si>
    <t>Кулеба Є. А.</t>
  </si>
  <si>
    <t>Зантарая Г. М.</t>
  </si>
  <si>
    <t>Трубіцин В. С.</t>
  </si>
  <si>
    <t>Зубко Ю. Г.</t>
  </si>
  <si>
    <t>Проведення робіт по об’єкту «Капітальний  ремонт найпростіших укриттів  та захисних споруд цивільного захисту за адресою: місто Київ, просп. Воскресенський, 48-Б»</t>
  </si>
  <si>
    <t xml:space="preserve">Проведення робіт по об’єкту «Капітальний  ремонт найпростіших укриттів  та захисних споруд цивільного захисту за адресою: місто Київ, просп. Воскресенський, 50-Б»
</t>
  </si>
  <si>
    <t>Проведення робіт по об’єкту «Капітальний  ремонт найпростіших укриттів  та захисних споруд цивільного захисту за адресою: місто Київ, просп. Воскресенський, 50»</t>
  </si>
  <si>
    <t>Проведення робіт по об’єкту «Капітальний  ремонт найпростіших укриттів  та захисних споруд цивільного захисту за адресою: місто Київ, вул. М.Кибальчича, 9»</t>
  </si>
  <si>
    <t>Проведення робіт по об’єкту «Капітальний  ремонт найпростіших укриттів  та захисних споруд цивільного захисту за адресою: місто Київ, вул. М.Кибальчича, 7-Б»</t>
  </si>
  <si>
    <t>Проведення робіт по об’єкту «Капітальний  ремонт найпростіших укриттів  та захисних споруд цивільного захисту за адресою: вул. М.Кибальчича, 7-А»</t>
  </si>
  <si>
    <t>16/73</t>
  </si>
  <si>
    <t>75</t>
  </si>
  <si>
    <t xml:space="preserve">Протокол пленарного засідання </t>
  </si>
  <si>
    <t xml:space="preserve">Проведення капітального ремонту найпростіших укриттів та захисних споруд цивільного захисту в ліцеї № 299 за адресою: вул. Левка Лук'яненка, 2-Б </t>
  </si>
  <si>
    <t xml:space="preserve">Встановлення систем безперебійного живлення, аварійного освітлення укриттів та евакуаційних виходів для закладу дошкільної освіти № 453, 
 просп. Воскресенський, 28-А, міста Києва </t>
  </si>
  <si>
    <t xml:space="preserve">Встановлення систем безперебійного живлення, аварійного освітлення укриттів та евакуаційних виходів для закладу дошкільної освіти № 481, 
 просп. Воскресенський, 8-А, міста Києва </t>
  </si>
  <si>
    <t>Встановлення систем безперебійного живлення, аварійного освітлення укриттів та евакуаційних виходів для спеціальної школи-інтернату № 26 м. Києва, 
просп. Воскресенський, 1</t>
  </si>
  <si>
    <t>Проведення капітального ремонту приміщень Комунального підприємства "Керуюча компанія з обслуговування житлового фонду Шевченківського району м. Києва"</t>
  </si>
  <si>
    <t xml:space="preserve">Зведення укриття для Святошинського дитячого будинку-інтернату за адресою: 
вулиця М. Котельникова, буд. 51, місто Київ </t>
  </si>
  <si>
    <t xml:space="preserve">Проєктні роботи на будівництво під'їздних шляхів до земельної ділянки, наданої для будівництва житлових будинків для забезпечення житлом учасників АТО та громадян, які перебувають на квартирному обліку, за адресою: вул. Жулянська, 5 у Голосіївському районі м. Києва </t>
  </si>
  <si>
    <t>Виконання ремонтно-реставраційних робіт на об’єкті «Пам’ятник князю Володимиру (пам’ятка монументального мистецтва національного значення, охоронний № 260009-Н, постанова Кабінету Міністрів України від 03.09.2009 № 928, за адресою:
 м. Київ, Подільський район, Володимирська гірка)» у сумі 
100 000,00 грн (сто тисяч гривень нуль копійок), у тому числі проектні роботи – 
100 000,00 грн (сто тисяч гривень нуль копійок)</t>
  </si>
  <si>
    <t>Капітальний ремонт найпростіших укриттів та захисних споруд цивільного захисту в дошкільному навчальному закладі (яслах-садку) № 21 Дарницького району м. Києва за адресою: вул. Гмирі Бориса, 2-Г</t>
  </si>
  <si>
    <t xml:space="preserve">Проведення капітального ремонту найпростіших укриттів та захисних споруд цивільного захисту в дошкільному навчальному закладі (яслах-садку) № 113 Дарницького району 
м. Києва на вул. Здолбунівська, 3-Б 
</t>
  </si>
  <si>
    <t xml:space="preserve">Проведення капітального ремонту найпростіших укриттів та захисних споруд цивільного захисту в дошкільному навчальному закладі (яслах-садку) комбінованого типу № 800  Дарницького району м. Києва на вул. Тростянецькій, 3-А </t>
  </si>
  <si>
    <t xml:space="preserve">Проведення капітального ремонту найпростіших укриттів та захисних споруд цивільного захисту в дошкільному навчальному закладі (яслах-садку) комбінованого типу № 138 Дарницького району м. Києва на вул. Ревуцького, 7-Б </t>
  </si>
  <si>
    <t>Проведення капітального ремонту покрівлі спеціалізованої школи І-ІІІ ступенів № 255 з поглибленим вивченням природничо-математичних предметів Дарницького району 
м. Києва, вулиця Вербицького Архітектора, 26-В</t>
  </si>
  <si>
    <t>Благоустрій території спеціалізованої школи І-ІІІ ступенів № 255 з поглибленим вивченням природничо-математичних предметів Дарницького району м. Києва, 
вулиця Вербицького Архітектора, 26-В</t>
  </si>
  <si>
    <t>Встановлення систем безперебійного живлення, аварійного освітлення укриттів та евакуаційних виходів для середньої загальноосвітньої школи І-ІІІ ступенів № 201
 м. Києва, бульв. Перова, 14-А</t>
  </si>
  <si>
    <t>Встановлення систем безперебійного живлення, аварійного освітлення укриттів та евакуаційних виходів для спеціалізованої школи-інтернату І-ІІ ступенів № 14
 м. Києва з поглибленим вивченням предметів художньо-естетичного циклу,
 просп. Воскресенський, 3</t>
  </si>
  <si>
    <t xml:space="preserve">Проведення капітального ремонту найпростіших укриттів та захисних споруд цивільного захисту в дошкільному навчальному закладі (ясла-садок) № 523 за адресою: м. Київ,
 вул. Йорданська, 8-Б 
</t>
  </si>
  <si>
    <t xml:space="preserve">Проведення капітального ремонту найпростіших укриттів та захисних споруд цивільного захисту в дошкільному навчальному закладі (ясла-садок) № 598 за адресою: м. Київ, 
вул. Автозаводська, 47 </t>
  </si>
  <si>
    <t xml:space="preserve">Проведення капітального ремонту покрівлі житлового будинку за адресою: м. Київ,
 вул. Івана Виговського, 24-В 
</t>
  </si>
  <si>
    <t>Проведення ремонту електромереж/електрощитових за адресою: м. Київ, 
проспект Георгія Гонгадзе, 32-А</t>
  </si>
  <si>
    <t xml:space="preserve">Проведення капітального ремонту покрівлі спеціальної школи № 5
 ім. Я.П.Батюка м.Києва, вулиця Вишгородська, 35 </t>
  </si>
  <si>
    <t xml:space="preserve">Здійснення капітального ремонту покрівлі спеціалізованої школи-дитячого садка
 І ступеня «Дивоцвіт» Подільського району м. Києва,
 проспект Правди, буд. 64-Б </t>
  </si>
  <si>
    <t>230</t>
  </si>
  <si>
    <t>Попов О. П.</t>
  </si>
  <si>
    <t>Проведення капітального ремонту відділення політравми Комунального некомерційного підприємства "Київська міська клінічна лікарня швидкої медичної допомоги" (приміщення 9-го поверху КМКЛШМД) на вул. Братиславській, 3 у Деснянському районі м. Києва</t>
  </si>
  <si>
    <t>301</t>
  </si>
  <si>
    <t>333</t>
  </si>
  <si>
    <t xml:space="preserve">Сулига Ю. </t>
  </si>
  <si>
    <t xml:space="preserve">Управлінню житлово-комунального господарства Дарницької районної в місті Києві державної адміністрації для Комунального підприємства «Керуюча компанія з обслуговування житлового фонду Дарницького району м. Києва» на придбання матеріалів та інструментів </t>
  </si>
  <si>
    <t>Москаль Д. Д.</t>
  </si>
  <si>
    <t>Левін В. І.</t>
  </si>
  <si>
    <t>Придбання системи візуалізації FLUOBEAM (ФЛЮОБИІМ) 800 для хірургічного відділення Комунального некомерційного підприємства "Київський міський клінічний онкологічний центр" виконавчого органу Київської міської ради (Київської міської державної адміністрації)</t>
  </si>
  <si>
    <t>Придбання меблів, ємностей для води, води питної, гучномовців, ліхтарів, шанцевих інструментів та іншого обладнання для облаштування найпростіших укриттів та захисних споруд закладів освіти Шевченківського району міста Києва</t>
  </si>
  <si>
    <t>Проведення капітального ремонту по заміні вікон у школі І-ІІІ ступенів № 276  Деснянського району міста Києва за адресою: м. Київ, вул. Сержа Лифаря, 14</t>
  </si>
  <si>
    <t xml:space="preserve">Проведення комплексного ремонту укриття закладу дошкільної освіти (ясла-садок) комбінованого типу № 180 на вулиці Юрія Іллєнка, 28-А у Шевченківському районі 
м. Києва                                                              
</t>
  </si>
  <si>
    <t>Проведення капітального ремонту найпростіших укриттів та захисних споруд цивільного захисту початкового спеціалізованого мистецького навчального закладу «Київська дитяча школа мистецтв № 5 імені Л. Ревуцького» на вулиці Борщагівській, 14 у Шевченківському районі міста Києва</t>
  </si>
  <si>
    <t>Проведення робіт з капітального ремонту фасаду житлового будинку за адресою: 
вул. Ревуцького,19/1, місто Київ</t>
  </si>
  <si>
    <t>Спеціалізована школа № 118 «Всесвіт» з поглибленим вивченням європейських мов Подільського району м. Києва проведення ремонту вхідної групи учбового закладу</t>
  </si>
  <si>
    <t xml:space="preserve">Середня загальноосвітня школа № 93 Подільського району м. Києва проведення ремонту огорожі </t>
  </si>
  <si>
    <t xml:space="preserve">Середня загальноосвітня школа № 242 Подільського району м. Києва  придбання мультимедійного обладнання </t>
  </si>
  <si>
    <t xml:space="preserve">Середня загальноосвітня школа № 243 Подільського району м. Києва придбання комп’ютерної техніки </t>
  </si>
  <si>
    <t xml:space="preserve">Спеціалізована школа № 271 з поглибленим вивченням інформаційних технологій Подільського району м. Києва придбання комп’ютерної та оргтехніки для школи </t>
  </si>
  <si>
    <t xml:space="preserve">Спеціалізована школа № 3 з поглибленим вивченням інформаційних технологій Подільського району м. Києва придбання принтерів, ноутбуків, оперативну пам'ять, а також захисної сітки для спортивної зали та волейбольні м'ячі </t>
  </si>
  <si>
    <t>Не виконано</t>
  </si>
  <si>
    <t>Розробка проєктної документації на будівництво артезіанської свердловини малої продуктивності на проспекті Любомира Гузара, 8-А у Солом’янському районі м. Києва</t>
  </si>
  <si>
    <t>Розробка проєктно-кошторисної документації та проведення капітального ремонту захисних споруд цивільного захисту (укриття) за адресою: м. Київ, вул. Єреванська, 11 (Комунальний заклад «Театрально-видовищний заклад культури «Київський камерний театр «Дивний замок»)</t>
  </si>
  <si>
    <t>Придбання обладнання та матеріалів в технічно-інженерні лабораторії для Київського палацу дітей та юнацтва</t>
  </si>
  <si>
    <t xml:space="preserve">Проведення капітального ремонту найпростіших укриттів та захисних споруд цивільного захисту в дошкільному навчальному закладі (ясла-садок) № 500 «Абетка» Дарницького району м. Києва на вул. Мишуги Олександра, 3–Б </t>
  </si>
  <si>
    <t xml:space="preserve">Капітальний ремонт (заміна вікон та дверей) у житловому будинку № 36 на проспекті Григоренка Петра </t>
  </si>
  <si>
    <t>Капітальний ремонт інженерних мереж (ХВП, ГВП, ЦО, каналізація) у житловому будинку № 8-Б на вул. Гришка Михайла</t>
  </si>
  <si>
    <t>Облаштування спортивного майданчика на вул. Урлівська, 17</t>
  </si>
  <si>
    <t>Облаштування спортивного майданчика на вул. Дніпровська набережна, 25</t>
  </si>
  <si>
    <t>Облаштування спортивного майданчика на вул. Ревуцького, 19/1</t>
  </si>
  <si>
    <t>22/79</t>
  </si>
  <si>
    <t>Проведення капітального ремонту приміщень гімназії східних мов № 1 міста Києва за адресою: м. Київ, вул. Львівська, 25</t>
  </si>
  <si>
    <t xml:space="preserve">Здійснення капітального ремонту фасаду  у початковій школі «Поділля» з дошкільним підрозділом Подільського району м. Києва, вул. Щекавицька, буд. 25 </t>
  </si>
  <si>
    <t>Здійснення капітального ремонту електромереж/елетрощитових за адресою: м. Київ, 
вул. Волоська, буд. 18/17</t>
  </si>
  <si>
    <t>Здійснення капітального ремонту електромереж/елетрощитових за адресою: м. Київ, 
вул. Костянтинівська, буд. 4</t>
  </si>
  <si>
    <t xml:space="preserve">Здійснення капітального ремонту інженерних мереж (ХВП, ГВП, каналізація) житлового будинку за адресою: м. Київ, вул. Сковороди, буд.11 </t>
  </si>
  <si>
    <t xml:space="preserve">Здійснення капітального ремонту ліфта за адресою: м. Київ, вул.Турівська, буд. 4 </t>
  </si>
  <si>
    <t>Проведення поточного ремонту приміщень головного корпусу КНП "Київський міський центр крові" (приміщення 3-го поверху №: 5-8, 36-41, 43, 52) по вул. Максима Берлинського, 12</t>
  </si>
  <si>
    <t>Проведення робіт по облаштуванню спортивного майданчика за адресою: вул. Урлівська, 17, м. Київ</t>
  </si>
  <si>
    <t xml:space="preserve">Проведення ремонтних робіт (заміна вікон) у дошкільному навчальному закладі № 616, який розташований за адресою: м. Київ, вул. Пантелеймона Куліша, буд. 9-А </t>
  </si>
  <si>
    <t xml:space="preserve">Для закладу дошкільної освіти (ясла-садок) комбінованого типу № 725 міста Києва, розташованого за адресою: вул. Кримська, 1, на проведення капітального ремонту найпростіших укриттів та захисних споруд цивільного захисту
</t>
  </si>
  <si>
    <t>Для проведення капітального ремонту підвальних приміщень житлового будинку для використання під найпростіші укриття за адресою: вул. Добрий Шлях, 5</t>
  </si>
  <si>
    <t>Придбання приладів обліку теплової енергії для КП "Київтеплоенерго"</t>
  </si>
  <si>
    <t>Реконструкція інженерного вводу житлового будинку комунальної форми власності із встановленням вузлів комерційного обліку теплової енергії разом з програмно-апаратною частиною диспетчеризації по вул. Любомира Гузара, 38-А у Солом'янському  район міста Києва (розробка проєктної документації)</t>
  </si>
  <si>
    <t xml:space="preserve">Проведення капітального ремонту покрівлі житлового будинку за адресою: м. Київ, 
вул. Івана Виговського, 4 </t>
  </si>
  <si>
    <t>Придбання БФП Canon iR 1643і Святошинському районному в місті Києві центру соціальних служб</t>
  </si>
  <si>
    <t>Розроблення ескізного проєкту по об'єкту "Реконструкція нежитлових будівель літ. "А-ІІ", "Б", "В", "Г" з улаштуванням укриття подвійного призначення Комплексної дитячо-юнацької спортивної школи № 15 за адресою: вул. Ягідна, 2 у Голосіївському районі м.Києва</t>
  </si>
  <si>
    <t>Придбання будівельних матеріалів (фарба) для школи І-ІІІ ступенів № 190 Деснянського району міста Києва, вул. Шолом-Алейхема, 16-А</t>
  </si>
  <si>
    <t>Проєктні роботи по об'єкту "Реконструкція з добудовою загальноосвітньої школи № 23 по вул. Путивльській, 35 у Деснянського району міста Києва"</t>
  </si>
  <si>
    <t>86</t>
  </si>
  <si>
    <t>Проведення капітального ремонту приміщень Дитячо-юнацької спортивної школи № 7 Шевченківського району м.Києва за адресою: Труханів острів, вул. Паркова дорога, 14</t>
  </si>
  <si>
    <t xml:space="preserve">Капітальний ремонт фасаду будівлі Технічного ліцею за адресою:
м. Києва вулиця Тампере, 10-А </t>
  </si>
  <si>
    <t xml:space="preserve">Проведення поточного ремонту укриття в закладі дошкільної освіти (ясла-садок) № 76 розташований за адресою: м.Київ, Солом'янський район, пр-т Повітрофлотський 16-А
</t>
  </si>
  <si>
    <t>Проведення поточного ремонту укриття в закладі дошкільної освіти № 191 розташований за адресою: м.Київ, Солом'янський район, б-р Чоколівський 15</t>
  </si>
  <si>
    <t>Проведення поточного ремонту укриття в дошкільному навчальному закладі № 376 розташований за адресою: м.Київ, Солом'янський район, вул. Керченська 11-А</t>
  </si>
  <si>
    <t xml:space="preserve">Інформація щодо переданих бюджетних призначень іншим головним розпорядникам бюджетних коштів за їх погодженням по Програмі вирішення депутатами Київської міської ради соціально-економічних проблем,                                                                                                                                                                                   виконання передвиборних програм та доручень виборців на 2021-2025 роки за 2023 рік                                                                                        </t>
  </si>
  <si>
    <t>Департамент культури виконавчого органу Київської міської ради (Київської міської державної адміністрації)</t>
  </si>
  <si>
    <t>Реконструкція інженерного вводу житлового будинку об’єднання співвласників багатоквартирного будинку із встановленням вузлів комерційного обліку теплової енергії разом з програмно-апаратною частиною диспетчеризації по  вул. Миколи 
Голего, 12 у Солом'янському  район міста Києва (розробка проєктної документації)</t>
  </si>
  <si>
    <t>Виконання ремонтно-реставраційних робіт на об’єкті «Реставрація Покровської церкви та дзвіниці (Пам`ятка національного значення. Постанова Ради Міністрів УРСР від 24.08.1963 № 970 охоронний № 23) по вул. Покровська, 7 у Подільському районі м. Києва»</t>
  </si>
  <si>
    <t>Придбання розкладних стільців та зарядних станцій «Портативна електростанція» для спеціалізованої школи I-III ступенів з поглибленим вивченням англійської мови № 85 міста Києва, яка розташована за адресою: місто Київ, проспект Голосіївський, 36</t>
  </si>
  <si>
    <t>Придбання   розкладних стільців та зарядних станцій «Портативна електростанція» для спеціалізованої школи I-III ступенів з поглибленим вивченням французької мови № 269 міста Києва, яка розташована за адресою: місто Київ, проспект Академіка Глушкова, 17А</t>
  </si>
  <si>
    <t>Придбання джерела безперебійного живлення, розкладних стільців, багатофункціонального пристрою, зарядних станцій «Портативна електростанція» для спеціалізованої школи I-III ступенів № 286 міста Києва, яка розташована за адресою: місто Київ, 
вул. Заболотного, 6-А</t>
  </si>
  <si>
    <t>Придбання  лав для сидіння, розкладних стільців та матів гімнастичних для гімназії 
№ 59 імені О.М. Бойченка міста Києва, яка розташована за адресою:
 вулиця Велика Китаївська, 85</t>
  </si>
  <si>
    <t>Придбання джерела безперебійного живлення, розкладних стільців та зарядних станцій «Портативна електростанція» для школи II-Ш ступенів № 319 імені Валерія Лобановського міста Києва, яка розташована за адресою: місто Київ, проспект Валерія Лобановського, 
146-148</t>
  </si>
  <si>
    <t>Для спеціалізованої школи І-ІІІ ступенів з поглибленим вивченням англійської та італійської мов № 130 імені Данте Аліґ’єрі міста Києва, розташованої за адресою:
 вул. Велика Васильківська, 128, на проведення капітального ремонту фасадів</t>
  </si>
  <si>
    <t>Для комплексної дитячо-юнацької спортивної школи № 15, розташованої за адресою:
 вул. Героїв Маріуполя, 7-А, на проведення капітального ремонту найпростіших укриттів та захисних споруд цивільного захисту</t>
  </si>
  <si>
    <t>Для спеціалізованої школи I-III ступенів з поглибленим вивченням французької мови
 № 269, розташованої за адресою:  просп. Академіка Глушкова, 17-А, на проведення капітального ремонту фасадів</t>
  </si>
  <si>
    <t xml:space="preserve">Проведення робіт по заміні дверей та вікон за адресою: вул. Петра Григоренка,
 буд.1/7, м. Київ                                                                                                </t>
  </si>
  <si>
    <t>Проведення робіт по заміні дверей та вікон за адресою: вул. Ревуцького, буд. 4,
 м. Київ</t>
  </si>
  <si>
    <t xml:space="preserve">Проведення робіт з благоустрою дитячого майданчика за адресою: вул. Петра Григоренка,
 буд.1/7, м. Київ    </t>
  </si>
  <si>
    <t>Придбання спортивного інвентарю для: будинку дитячої та юнацької творчості "Дивоцвіт" Дарницького району м. Києва; дитячо-юнацького Центру Дарницького району м. Києва; Центру технічної творчості та професійної орієнтації шкільної молоді Дарницького району м. Києва; Центру дитячої та юнацької творчості Дарницького району м. Києва; Центру позашкільної освіти Дарницького району, вул. Вакуленчука, 1</t>
  </si>
  <si>
    <t>Придбання спортивного інвентарю для: середньої загальноосвітня школа І-ІІІ ступенів; спеціалізованої загальноосвітньої школи І-ІІІ ступенів № 105 з поглибленим вивченням предметів суспільно-гуманітарного циклу; школи І-ІІІ ступенів № 111 ім. С.А.Ковпака Дарницького району м. Києва; спеціалізованої школи І-ІІІ ступенів №113 технологічного та спортивного профілю навчання; спеціалізованої загальноосвітньої школи І-ІІІ ступенів з поглибленим вивченням української мови та літератури № 127; школи І-ІІІ ступенів № 160 Дарницького району  м. Києва; школи І-ІІІ ступенів № 217 Дарницького району  м. Києва; гімназії № 237 Дарницького району м. Києва; спеціалізованої школи І-ІІІ ступенів з поглибленим вивченням предметів природничо-математичного циклу № 255 Дарницького району в м. Києві; Гімназія № 261 Дарницького району  м. Києва; Школа І-ІІІ ступенів № 266 Дарницького району; гімназії № 267 Дарницького району м. Києва; спеціалізованої загальноосвітньої школи І-ІІІ ступенів № 274 з поглибленим вивченням іноземної мови; школи І-ІІІ ступенів № 280 Дарницького району м. Києва; школи І-ІІІ ступенів № 284 Дарницького району  м. Києва; школи І-ІІІ ступенів № 289 Дарницького району  м. Києва; гімназії № 290 Дарницького району м. Києва; спеціалізованої загальноосвітньої школи № 291 з поглибленим вивченням іноземної мови; школи І ступеня № 295 Дарницького району м. Києва; спеціалізованої школи І-ІІІ ступенів № 296 з поглибелним вивченням іноземної мови Дарницького району м. Києва; спеціалізованої загальноосвітньої школи І-ІІІ ступенів з поглибленим вивченням предметів художньо-естетичного циклу № 302 м. Києва; ліцею № 303 суспільно-природничого профілю; спеціалізованої загальноосвітньої школи І-ІІІ ступенів № 305 з поглибленим вивченням іноземної мови; школи І-ІІІ ступенів № 309 Дарницького району м. Києва; загальноосвітньої середньої школи І-ІІІ ступенів № 314 з поглибленим вивченням іноземної мови; гімназії № 315 з поглибленим вивченням іноземної мови; спеціалізованої загальноосвітньої школи І-ІІІ ступенів № 316 з поглибленим вивченням української мови; загальноосвітнього навчального закладу І-ІІІ ступенів № 323 з поглибленим вивченням англійської мови; спеціалізованої загальноосвітньої школи І-ІІІ ступенів з поглибленим вивченням іноземних мов № 329 ім. Георгія Гонгадзе; початкової школи № 332 Дарницького району м. Києва; школи І ступеня № 333 Дарницького району м. Києва; початкової школи № 334 Дарницького району м. Києва; Київської інженерної гімназії Дарницького району м. Києва; середнього загальноосвітнього закладу "Слов'янська гімназія"; ліцею "Наукова зміна" Дарницького району м. Києва; ліцею Інтелект; гімназії "Діалог" Дарницького району м. Києва; загальноосвітньому навчальному закладу І-ІІІ ступенів "Скандинавська гімназія"; гімназії "Київська Русь" Дарницького району м. Києва</t>
  </si>
  <si>
    <t>Проведення робіт із благоустрою (створення дитячого майданчика) за адресою:
вул. Здолбунівська, 9-Б, місто Київ</t>
  </si>
  <si>
    <t>Проведення робіт  по заміні вікон у місцях загального користування  за адресою:
вул. Урлівська, 17, місто Київ</t>
  </si>
  <si>
    <t>Проведення робіт  по заміні вікон у місцях загального користування  за адресою:
вул. Ревуцького, 11-А, місто Київ</t>
  </si>
  <si>
    <t>Проведення капітального ремонту покрівлі дошкільного навчального закладу (ясла-садок) № 678 Дарницького району міста Києва за адресою: вул. Волго-Донська, 77, 
місто Київ</t>
  </si>
  <si>
    <t>Проведення капітального ремонту покрівлі спеціалізованої загальноосвітньої школи І-ІІІ ступенів з поглибленим вивченням української мови та літератури
№ 127 Дарницького району міста Києва за адресою: вул. Ялтинська, 13, місто Київ</t>
  </si>
  <si>
    <t xml:space="preserve">Проведення капітального ремонту найпростіших укриттів та захисних споруд цивільного захисту в дошкільному навчальному закладі  (ясла-садок) № 790 Дарницького району 
м. Києва на вул. Харченка Євгена, 20 </t>
  </si>
  <si>
    <t xml:space="preserve">Проведення капітального ремонту найпростіших укриттів та захисних споруд цивільного захисту в дошкільному навчальному закладі  (ясла-садок) № 791 Дарницького району
м. Києва на вул. Вишняківській, 8–Б </t>
  </si>
  <si>
    <t>Для загальноосвітнього навчального закладу І-ІІІ ступенів "Ліцей №100 "Поділ" Подільського району міста Києва, вулиця Покровська, 4/6:
 - облаштування "Класу безпеки" в кабінеті №302 ; 
 - інтерактивне обладнання ( в один  комплект входить- ноутбук, екран моторизований, проектор, документ-сканер, БФП, кабель, кріплення для проектора) - 9 шт.; 
- комп’ютерна техніка (в один комплект входить комп’ютер , монітор, БФП ) - 6 шт.; 
 - ноутбук Acer Aspire 5 - 1 шт.; 
 - багатофункціональний пристрій Epson L14150 - 1 шт.;
  - інтерактивне обладнання (в комплект входить ноутбук, проектор, БФП, кабель, кріплення) - 1шт.</t>
  </si>
  <si>
    <t xml:space="preserve">Проведення капітального ремонту електромереж/електрощитових в будинку за адресою: 
м. Київ, вул. Полкова, 72 </t>
  </si>
  <si>
    <t>Проведення капітального ремонту інженерних мереж ХВП, ГВП, каналізації за адресою:
 м. Київ, проспект Правди, 62-А</t>
  </si>
  <si>
    <t>Придбання спеціалізованого автомобіля для обслуговування осіб з інвалідністю для Центру комплексної реабілітації для осіб з інвалідністтю Святошинського району міста Києва</t>
  </si>
  <si>
    <t>Андрусишин В. Й. Ар'єва Я. В. Артеменко С. В Баленко І. М. Бойченко П. І. Габібуллаєва Д. Т. Ємець Л. О.
 Задерейко А. І. Коваленко Г. М. Кононенко В. І. Криворучко Т. Г. Левченко О. А. Міщенко О. Г. Окопний О. Ю. Пастухова Н. Ю. Погребиський О. І. Порайко А. М. Порошенко М. А. Сторожук В. П. Супрун О. С.
      Таран С. В. Тимченко О. С. Турець В. В. 
  Усов К. Г. 
Ясинський Г. І.</t>
  </si>
  <si>
    <t>Проведення капітального ремонту по заміні вікон у спеціалізованій школі І-ІІІ ступенів 
№ 277 з поглибленим вивченням англійської мови Деснянського району міста Києва, 
м. Київ, вул. Сержа Лифаря, 6</t>
  </si>
  <si>
    <t>Проведення ремонтних робіт (заміна вікон) у спеціалізованій школі І-ІІІ ступенів № 65
 м. Києва з поглибленим вивченням іноземних мов, яка розташована за адресою: м. Київ, 
вул. Пантелеймона Куліша, буд. 5</t>
  </si>
  <si>
    <t>Капітальний ремонт захисної споруди цивільного захисту (укриття) в тому числі технічне обстеження в середній загальноосвітній школі І-ІІІ ступенів № 158 Дніпровського району 
м. Києва, вул. Сулеймана Стальського, 12</t>
  </si>
  <si>
    <t>Проведення поточних ремонтів укриттів в закладах дошкільної освіти, а саме: 
- Заклад дошкільної освіти № 398 розташований за адресою: м.Київ, Солом'янський район, пр-т Відрадний 14/45-А;
- Дошкільний навчальний заклад № 460 "Яблунька" розташований за адресою: м.Київ, Солом'янський район, вул. Левка Мацієвича 5;
- Заклад дошкільної освіти (ясла-садок) № 464 розташований за адресою: м.Київ, Солом'янський район, вул. Солом'янська 35-А;
- Заклад дошкільної освіти (ясла-садок) № 625 розташований за адресою: м.Київ, Солом'янський район, вул. Пироговського Олександра 6-А;
- Заклад дошкільної освіти № 692 розташований за адресою: м.Київ, Солом'янський район, вул. Златопільська 3-А;
- Заклад дошкільної освіти № 748 розташований за адресою: м.Київ, Солом'янський район, вул. Олексіївська 9</t>
  </si>
  <si>
    <t>Проведення поточного ремонту укриття в закладі дошкільної освіти № 395 розташований за адресою: м.Київ, Солом'янський район, пр-т Любомира Гузара 30/28-А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</si>
</sst>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b/>
      <sz val="13"/>
      <color theme="1"/>
      <name val="Times New Roman"/>
      <family val="1"/>
      <charset val="204"/>
    </font>
    <font>
      <b/>
      <sz val="8"/>
      <color theme="1"/>
      <name val="Times New Roman"/>
      <family val="1"/>
      <charset val="204"/>
    </font>
    <font>
      <sz val="12"/>
      <name val="Times New Roman"/>
      <family val="1"/>
      <charset val="204"/>
    </font>
    <font>
      <b/>
      <sz val="12"/>
      <name val="Times New Roman"/>
      <family val="1"/>
      <charset val="204"/>
    </font>
    <font>
      <sz val="9"/>
      <name val="Times New Roman"/>
      <family val="1"/>
      <charset val="204"/>
    </font>
    <font>
      <sz val="11"/>
      <name val="Times New Roman"/>
      <family val="1"/>
      <charset val="204"/>
    </font>
    <font>
      <b/>
      <sz val="11"/>
      <name val="Times New Roman"/>
      <family val="1"/>
      <charset val="204"/>
    </font>
    <font>
      <sz val="11"/>
      <color theme="1"/>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1" fillId="0" borderId="0" xfId="0" applyFont="1" applyBorder="1"/>
    <xf numFmtId="0" fontId="1" fillId="0" borderId="0" xfId="0" applyFont="1"/>
    <xf numFmtId="0" fontId="3" fillId="0" borderId="0" xfId="0" applyFont="1"/>
    <xf numFmtId="4" fontId="1" fillId="0" borderId="0" xfId="0" applyNumberFormat="1" applyFont="1"/>
    <xf numFmtId="4" fontId="1" fillId="0" borderId="0" xfId="0" applyNumberFormat="1" applyFont="1" applyBorder="1"/>
    <xf numFmtId="4" fontId="1" fillId="0" borderId="0" xfId="0" applyNumberFormat="1" applyFont="1" applyBorder="1" applyAlignment="1">
      <alignment horizontal="center" vertical="center"/>
    </xf>
    <xf numFmtId="0" fontId="1" fillId="0" borderId="0" xfId="0" applyFont="1" applyBorder="1" applyAlignment="1">
      <alignment wrapText="1"/>
    </xf>
    <xf numFmtId="0" fontId="3" fillId="0" borderId="0" xfId="0" applyFont="1" applyBorder="1"/>
    <xf numFmtId="0" fontId="7" fillId="2" borderId="1" xfId="0" applyFont="1" applyFill="1" applyBorder="1" applyAlignment="1">
      <alignment horizontal="center" vertical="center"/>
    </xf>
    <xf numFmtId="0" fontId="1" fillId="2" borderId="0" xfId="0" applyFont="1" applyFill="1"/>
    <xf numFmtId="0" fontId="7" fillId="2" borderId="6" xfId="0" applyFont="1" applyFill="1" applyBorder="1"/>
    <xf numFmtId="4" fontId="7" fillId="2" borderId="2" xfId="0" applyNumberFormat="1" applyFont="1" applyFill="1" applyBorder="1"/>
    <xf numFmtId="4" fontId="9" fillId="2" borderId="1" xfId="0" applyNumberFormat="1" applyFont="1" applyFill="1" applyBorder="1" applyAlignment="1">
      <alignment horizontal="left" vertical="top" wrapText="1"/>
    </xf>
    <xf numFmtId="0" fontId="10" fillId="2" borderId="1" xfId="0"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6" xfId="0" applyFont="1" applyFill="1" applyBorder="1" applyAlignment="1">
      <alignment horizontal="left" vertical="center" wrapText="1"/>
    </xf>
    <xf numFmtId="4" fontId="11" fillId="2" borderId="1" xfId="0" applyNumberFormat="1" applyFont="1" applyFill="1" applyBorder="1"/>
    <xf numFmtId="0" fontId="12" fillId="0" borderId="0" xfId="0" applyFont="1"/>
    <xf numFmtId="0" fontId="10" fillId="2" borderId="1" xfId="0" applyFont="1" applyFill="1" applyBorder="1" applyAlignment="1">
      <alignment vertical="top" wrapText="1"/>
    </xf>
    <xf numFmtId="0" fontId="1" fillId="2" borderId="0" xfId="0" applyFont="1" applyFill="1" applyBorder="1"/>
    <xf numFmtId="4" fontId="1" fillId="2" borderId="0" xfId="0" applyNumberFormat="1" applyFont="1" applyFill="1" applyBorder="1" applyAlignment="1">
      <alignment horizontal="center" vertical="center"/>
    </xf>
    <xf numFmtId="0" fontId="1" fillId="2" borderId="0" xfId="0" applyFont="1" applyFill="1" applyBorder="1" applyAlignment="1">
      <alignment wrapText="1"/>
    </xf>
    <xf numFmtId="0" fontId="3" fillId="2" borderId="0" xfId="0" applyFont="1" applyFill="1" applyBorder="1"/>
    <xf numFmtId="4" fontId="1" fillId="2" borderId="0" xfId="0" applyNumberFormat="1" applyFont="1" applyFill="1" applyBorder="1"/>
    <xf numFmtId="4" fontId="11" fillId="2" borderId="4" xfId="0" applyNumberFormat="1" applyFont="1" applyFill="1" applyBorder="1" applyAlignment="1">
      <alignment horizontal="center" vertical="center" wrapText="1"/>
    </xf>
    <xf numFmtId="0" fontId="13" fillId="0" borderId="0" xfId="0" applyFont="1"/>
    <xf numFmtId="4" fontId="11" fillId="2" borderId="1" xfId="0" applyNumberFormat="1" applyFont="1" applyFill="1" applyBorder="1" applyAlignment="1">
      <alignment horizontal="center" vertical="center" wrapText="1"/>
    </xf>
    <xf numFmtId="4" fontId="8" fillId="2" borderId="6" xfId="0" applyNumberFormat="1" applyFont="1" applyFill="1" applyBorder="1" applyAlignment="1">
      <alignment horizontal="center" vertical="center" wrapText="1"/>
    </xf>
    <xf numFmtId="0" fontId="1" fillId="2" borderId="5" xfId="0" applyFont="1" applyFill="1" applyBorder="1" applyAlignment="1">
      <alignment horizontal="center" wrapText="1"/>
    </xf>
    <xf numFmtId="0" fontId="1" fillId="2" borderId="0" xfId="0" applyFont="1" applyFill="1" applyBorder="1" applyAlignment="1">
      <alignment horizontal="center" wrapText="1"/>
    </xf>
    <xf numFmtId="0" fontId="1" fillId="2" borderId="0" xfId="0" applyFont="1" applyFill="1" applyBorder="1" applyAlignment="1">
      <alignment horizontal="right" wrapText="1"/>
    </xf>
    <xf numFmtId="0" fontId="4" fillId="2" borderId="1" xfId="0" applyFont="1" applyFill="1" applyBorder="1" applyAlignment="1">
      <alignment horizontal="center" vertical="center" wrapText="1"/>
    </xf>
    <xf numFmtId="4" fontId="1" fillId="2" borderId="0" xfId="0" applyNumberFormat="1" applyFont="1" applyFill="1"/>
    <xf numFmtId="4" fontId="9" fillId="2" borderId="2" xfId="0" applyNumberFormat="1" applyFont="1" applyFill="1" applyBorder="1" applyAlignment="1">
      <alignment horizontal="left" vertical="top"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top" wrapText="1"/>
    </xf>
    <xf numFmtId="0" fontId="10" fillId="2" borderId="1" xfId="0" applyFont="1" applyFill="1" applyBorder="1" applyAlignment="1">
      <alignment horizontal="center" vertical="center"/>
    </xf>
    <xf numFmtId="4" fontId="9" fillId="2" borderId="1" xfId="0" applyNumberFormat="1" applyFont="1" applyFill="1" applyBorder="1" applyAlignment="1">
      <alignment vertical="top" wrapText="1"/>
    </xf>
    <xf numFmtId="4" fontId="12" fillId="2" borderId="0" xfId="0" applyNumberFormat="1" applyFont="1" applyFill="1"/>
    <xf numFmtId="4" fontId="10" fillId="2" borderId="1" xfId="0" applyNumberFormat="1" applyFont="1" applyFill="1" applyBorder="1" applyAlignment="1">
      <alignment horizontal="left" vertical="top" wrapText="1"/>
    </xf>
    <xf numFmtId="0" fontId="10" fillId="2" borderId="1" xfId="0" applyFont="1" applyFill="1" applyBorder="1" applyAlignment="1">
      <alignment horizontal="left" vertical="top" wrapText="1"/>
    </xf>
    <xf numFmtId="4" fontId="7" fillId="2" borderId="0" xfId="0" applyNumberFormat="1" applyFont="1" applyFill="1"/>
    <xf numFmtId="4" fontId="10" fillId="2" borderId="1" xfId="0" applyNumberFormat="1" applyFont="1" applyFill="1" applyBorder="1" applyAlignment="1">
      <alignment horizontal="center" vertical="center"/>
    </xf>
    <xf numFmtId="4" fontId="10" fillId="2" borderId="3" xfId="0" applyNumberFormat="1" applyFont="1" applyFill="1" applyBorder="1" applyAlignment="1">
      <alignment horizontal="left" vertical="top" wrapText="1"/>
    </xf>
    <xf numFmtId="4" fontId="1" fillId="2" borderId="1" xfId="0" applyNumberFormat="1" applyFont="1" applyFill="1" applyBorder="1"/>
    <xf numFmtId="0" fontId="10" fillId="2" borderId="7" xfId="0" applyFont="1" applyFill="1" applyBorder="1" applyAlignment="1">
      <alignment horizontal="center" vertical="center" wrapText="1"/>
    </xf>
    <xf numFmtId="4" fontId="9" fillId="2" borderId="1" xfId="0" applyNumberFormat="1" applyFont="1" applyFill="1" applyBorder="1" applyAlignment="1">
      <alignment wrapText="1"/>
    </xf>
    <xf numFmtId="49" fontId="9" fillId="2" borderId="1" xfId="0" applyNumberFormat="1" applyFont="1" applyFill="1" applyBorder="1" applyAlignment="1">
      <alignment horizontal="left" wrapText="1"/>
    </xf>
    <xf numFmtId="49" fontId="9" fillId="2" borderId="1" xfId="0" applyNumberFormat="1" applyFont="1" applyFill="1" applyBorder="1" applyAlignment="1">
      <alignment horizontal="left" vertical="top" wrapText="1"/>
    </xf>
    <xf numFmtId="4" fontId="10" fillId="2" borderId="1" xfId="0" applyNumberFormat="1" applyFont="1" applyFill="1" applyBorder="1" applyAlignment="1">
      <alignment vertical="top" wrapText="1"/>
    </xf>
    <xf numFmtId="14" fontId="10"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0" fontId="10" fillId="2" borderId="0" xfId="0" applyFont="1" applyFill="1" applyAlignment="1">
      <alignment vertical="top"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14" fontId="10" fillId="2" borderId="3" xfId="0" applyNumberFormat="1"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 fontId="9" fillId="2" borderId="3" xfId="0" applyNumberFormat="1" applyFont="1" applyFill="1" applyBorder="1" applyAlignment="1">
      <alignment vertical="top" wrapText="1"/>
    </xf>
    <xf numFmtId="4" fontId="9" fillId="2" borderId="4" xfId="0" applyNumberFormat="1" applyFont="1" applyFill="1" applyBorder="1" applyAlignment="1">
      <alignment vertical="top"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2" xfId="0" applyFont="1" applyFill="1" applyBorder="1" applyAlignment="1">
      <alignment horizontal="left" vertical="center" wrapText="1"/>
    </xf>
    <xf numFmtId="4" fontId="11" fillId="2" borderId="7"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14" fontId="10" fillId="2" borderId="8"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4" fontId="9" fillId="2" borderId="3" xfId="0" applyNumberFormat="1" applyFont="1" applyFill="1" applyBorder="1" applyAlignment="1">
      <alignment horizontal="left" vertical="top" wrapText="1"/>
    </xf>
    <xf numFmtId="4" fontId="9" fillId="2" borderId="8" xfId="0" applyNumberFormat="1" applyFont="1" applyFill="1" applyBorder="1" applyAlignment="1">
      <alignment horizontal="left" vertical="top" wrapText="1"/>
    </xf>
    <xf numFmtId="4" fontId="9" fillId="2" borderId="4" xfId="0" applyNumberFormat="1" applyFont="1" applyFill="1" applyBorder="1" applyAlignment="1">
      <alignment horizontal="left" vertical="top" wrapText="1"/>
    </xf>
    <xf numFmtId="4" fontId="11" fillId="2" borderId="1" xfId="0" applyNumberFormat="1" applyFont="1" applyFill="1" applyBorder="1" applyAlignment="1">
      <alignment horizontal="center" vertical="center" wrapText="1"/>
    </xf>
    <xf numFmtId="4" fontId="9" fillId="2" borderId="8" xfId="0" applyNumberFormat="1" applyFont="1" applyFill="1" applyBorder="1" applyAlignment="1">
      <alignment vertical="top" wrapText="1"/>
    </xf>
    <xf numFmtId="0" fontId="10" fillId="2" borderId="7" xfId="0" applyFont="1" applyFill="1" applyBorder="1" applyAlignment="1">
      <alignment horizontal="center"/>
    </xf>
    <xf numFmtId="0" fontId="10" fillId="2" borderId="6" xfId="0" applyFont="1" applyFill="1" applyBorder="1" applyAlignment="1">
      <alignment horizontal="center"/>
    </xf>
    <xf numFmtId="0" fontId="10" fillId="2" borderId="2" xfId="0" applyFont="1" applyFill="1" applyBorder="1" applyAlignment="1">
      <alignment horizontal="center"/>
    </xf>
    <xf numFmtId="0" fontId="11" fillId="2" borderId="7" xfId="0" applyFont="1" applyFill="1" applyBorder="1" applyAlignment="1">
      <alignment horizontal="left"/>
    </xf>
    <xf numFmtId="0" fontId="11" fillId="2" borderId="6" xfId="0" applyFont="1" applyFill="1" applyBorder="1" applyAlignment="1">
      <alignment horizontal="left"/>
    </xf>
    <xf numFmtId="0" fontId="11" fillId="2" borderId="2" xfId="0" applyFont="1" applyFill="1" applyBorder="1" applyAlignment="1">
      <alignment horizontal="left"/>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14" fontId="10" fillId="2" borderId="3" xfId="0" applyNumberFormat="1" applyFont="1" applyFill="1" applyBorder="1" applyAlignment="1">
      <alignment horizontal="center" vertical="center"/>
    </xf>
    <xf numFmtId="14" fontId="10" fillId="2" borderId="4" xfId="0" applyNumberFormat="1" applyFont="1" applyFill="1" applyBorder="1" applyAlignment="1">
      <alignment horizontal="center" vertical="center"/>
    </xf>
    <xf numFmtId="0" fontId="8" fillId="2" borderId="7" xfId="0" applyFont="1" applyFill="1" applyBorder="1" applyAlignment="1">
      <alignment horizontal="center"/>
    </xf>
    <xf numFmtId="0" fontId="8" fillId="2" borderId="6" xfId="0" applyFont="1" applyFill="1" applyBorder="1" applyAlignment="1">
      <alignment horizontal="center"/>
    </xf>
    <xf numFmtId="0" fontId="8" fillId="2" borderId="2" xfId="0" applyFont="1" applyFill="1" applyBorder="1" applyAlignment="1">
      <alignment horizontal="center"/>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2" borderId="3"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4" xfId="0" applyFont="1" applyFill="1" applyBorder="1" applyAlignment="1">
      <alignment horizontal="left" vertical="top" wrapText="1"/>
    </xf>
    <xf numFmtId="4" fontId="8" fillId="2" borderId="6" xfId="0" applyNumberFormat="1"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 fontId="4" fillId="2" borderId="3" xfId="0" applyNumberFormat="1" applyFont="1" applyFill="1" applyBorder="1" applyAlignment="1">
      <alignment horizontal="center" vertical="center"/>
    </xf>
    <xf numFmtId="4" fontId="4" fillId="2" borderId="4" xfId="0" applyNumberFormat="1" applyFont="1" applyFill="1" applyBorder="1" applyAlignment="1">
      <alignment horizontal="center" vertical="center"/>
    </xf>
    <xf numFmtId="0" fontId="5" fillId="2" borderId="0" xfId="0" applyFont="1" applyFill="1" applyBorder="1" applyAlignment="1">
      <alignment horizontal="center" wrapText="1"/>
    </xf>
    <xf numFmtId="0" fontId="3" fillId="2" borderId="0" xfId="0" applyFont="1" applyFill="1" applyBorder="1" applyAlignment="1">
      <alignment horizontal="center" wrapText="1"/>
    </xf>
    <xf numFmtId="0" fontId="3" fillId="2" borderId="5" xfId="0" applyFont="1" applyFill="1" applyBorder="1" applyAlignment="1">
      <alignment horizontal="right"/>
    </xf>
    <xf numFmtId="4" fontId="11" fillId="2" borderId="9" xfId="0" applyNumberFormat="1" applyFont="1" applyFill="1" applyBorder="1" applyAlignment="1">
      <alignment horizontal="center" vertical="center" wrapText="1"/>
    </xf>
    <xf numFmtId="4" fontId="11" fillId="2" borderId="5"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0" fontId="11" fillId="2" borderId="9"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8" fillId="2" borderId="7"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2" xfId="0" applyFont="1" applyFill="1" applyBorder="1" applyAlignment="1">
      <alignment horizontal="center"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31"/>
  <sheetViews>
    <sheetView tabSelected="1" topLeftCell="A13" zoomScaleNormal="100" workbookViewId="0">
      <selection activeCell="N4" sqref="N4"/>
    </sheetView>
  </sheetViews>
  <sheetFormatPr defaultRowHeight="15.75" x14ac:dyDescent="0.25"/>
  <cols>
    <col min="1" max="1" width="6.140625" style="2" customWidth="1"/>
    <col min="2" max="2" width="12.140625" style="2" customWidth="1"/>
    <col min="3" max="3" width="8.42578125" style="2" customWidth="1"/>
    <col min="4" max="4" width="19.7109375" style="2" customWidth="1"/>
    <col min="5" max="5" width="16" style="2" customWidth="1"/>
    <col min="6" max="6" width="77.140625" style="2" customWidth="1"/>
    <col min="7" max="7" width="15.28515625" style="3" customWidth="1"/>
    <col min="8" max="8" width="19.5703125" style="4" customWidth="1"/>
    <col min="9" max="9" width="13.140625" style="2" hidden="1" customWidth="1"/>
    <col min="10" max="16384" width="9.140625" style="2"/>
  </cols>
  <sheetData>
    <row r="1" spans="1:9" ht="69" customHeight="1" x14ac:dyDescent="0.25">
      <c r="A1" s="107" t="s">
        <v>232</v>
      </c>
      <c r="B1" s="107"/>
      <c r="C1" s="107"/>
      <c r="D1" s="107"/>
      <c r="E1" s="107"/>
      <c r="F1" s="107"/>
      <c r="G1" s="107"/>
      <c r="H1" s="107"/>
      <c r="I1" s="10"/>
    </row>
    <row r="2" spans="1:9" ht="7.5" customHeight="1" x14ac:dyDescent="0.25">
      <c r="A2" s="108"/>
      <c r="B2" s="108"/>
      <c r="C2" s="108"/>
      <c r="D2" s="108"/>
      <c r="E2" s="108"/>
      <c r="F2" s="108"/>
      <c r="G2" s="108"/>
      <c r="H2" s="108"/>
      <c r="I2" s="10"/>
    </row>
    <row r="3" spans="1:9" x14ac:dyDescent="0.25">
      <c r="A3" s="24"/>
      <c r="B3" s="33"/>
      <c r="C3" s="33"/>
      <c r="D3" s="34"/>
      <c r="E3" s="34"/>
      <c r="F3" s="35"/>
      <c r="G3" s="109" t="s">
        <v>4</v>
      </c>
      <c r="H3" s="109"/>
      <c r="I3" s="10"/>
    </row>
    <row r="4" spans="1:9" ht="155.25" customHeight="1" x14ac:dyDescent="0.25">
      <c r="A4" s="104" t="s">
        <v>2</v>
      </c>
      <c r="B4" s="104" t="s">
        <v>14</v>
      </c>
      <c r="C4" s="104"/>
      <c r="D4" s="104" t="s">
        <v>5</v>
      </c>
      <c r="E4" s="104" t="s">
        <v>8</v>
      </c>
      <c r="F4" s="104" t="s">
        <v>9</v>
      </c>
      <c r="G4" s="104" t="s">
        <v>11</v>
      </c>
      <c r="H4" s="105" t="s">
        <v>10</v>
      </c>
      <c r="I4" s="10"/>
    </row>
    <row r="5" spans="1:9" ht="17.25" customHeight="1" x14ac:dyDescent="0.25">
      <c r="A5" s="104"/>
      <c r="B5" s="36" t="s">
        <v>0</v>
      </c>
      <c r="C5" s="36" t="s">
        <v>1</v>
      </c>
      <c r="D5" s="104"/>
      <c r="E5" s="104"/>
      <c r="F5" s="104"/>
      <c r="G5" s="104"/>
      <c r="H5" s="106"/>
      <c r="I5" s="10"/>
    </row>
    <row r="6" spans="1:9" ht="17.25" customHeight="1" x14ac:dyDescent="0.25">
      <c r="A6" s="116" t="s">
        <v>233</v>
      </c>
      <c r="B6" s="117"/>
      <c r="C6" s="117"/>
      <c r="D6" s="117"/>
      <c r="E6" s="117"/>
      <c r="F6" s="117"/>
      <c r="G6" s="117"/>
      <c r="H6" s="118"/>
      <c r="I6" s="10"/>
    </row>
    <row r="7" spans="1:9" ht="70.5" customHeight="1" x14ac:dyDescent="0.25">
      <c r="A7" s="14">
        <v>1</v>
      </c>
      <c r="B7" s="15">
        <v>45008</v>
      </c>
      <c r="C7" s="16" t="s">
        <v>29</v>
      </c>
      <c r="D7" s="14" t="s">
        <v>44</v>
      </c>
      <c r="E7" s="17">
        <v>1212800</v>
      </c>
      <c r="F7" s="45" t="s">
        <v>199</v>
      </c>
      <c r="G7" s="14" t="s">
        <v>101</v>
      </c>
      <c r="H7" s="13" t="s">
        <v>12</v>
      </c>
      <c r="I7" s="37"/>
    </row>
    <row r="8" spans="1:9" x14ac:dyDescent="0.25">
      <c r="A8" s="69" t="s">
        <v>3</v>
      </c>
      <c r="B8" s="70"/>
      <c r="C8" s="70"/>
      <c r="D8" s="71"/>
      <c r="E8" s="31">
        <f>E7</f>
        <v>1212800</v>
      </c>
      <c r="F8" s="96"/>
      <c r="G8" s="97"/>
      <c r="H8" s="98"/>
      <c r="I8" s="37"/>
    </row>
    <row r="9" spans="1:9" ht="22.5" customHeight="1" x14ac:dyDescent="0.25">
      <c r="A9" s="66" t="s">
        <v>63</v>
      </c>
      <c r="B9" s="67"/>
      <c r="C9" s="67"/>
      <c r="D9" s="67"/>
      <c r="E9" s="67"/>
      <c r="F9" s="67"/>
      <c r="G9" s="67"/>
      <c r="H9" s="68"/>
      <c r="I9" s="37"/>
    </row>
    <row r="10" spans="1:9" ht="54" customHeight="1" x14ac:dyDescent="0.25">
      <c r="A10" s="14">
        <v>2</v>
      </c>
      <c r="B10" s="15">
        <v>45071</v>
      </c>
      <c r="C10" s="16" t="s">
        <v>62</v>
      </c>
      <c r="D10" s="14" t="s">
        <v>69</v>
      </c>
      <c r="E10" s="17">
        <v>3000000</v>
      </c>
      <c r="F10" s="23" t="s">
        <v>200</v>
      </c>
      <c r="G10" s="14" t="s">
        <v>101</v>
      </c>
      <c r="H10" s="13" t="s">
        <v>12</v>
      </c>
      <c r="I10" s="37"/>
    </row>
    <row r="11" spans="1:9" ht="48" x14ac:dyDescent="0.25">
      <c r="A11" s="14">
        <v>3</v>
      </c>
      <c r="B11" s="15">
        <v>44994</v>
      </c>
      <c r="C11" s="16" t="s">
        <v>78</v>
      </c>
      <c r="D11" s="14" t="s">
        <v>68</v>
      </c>
      <c r="E11" s="17">
        <v>2000000</v>
      </c>
      <c r="F11" s="23" t="s">
        <v>79</v>
      </c>
      <c r="G11" s="14" t="s">
        <v>101</v>
      </c>
      <c r="H11" s="13" t="s">
        <v>13</v>
      </c>
      <c r="I11" s="37">
        <v>1996100</v>
      </c>
    </row>
    <row r="12" spans="1:9" ht="48" x14ac:dyDescent="0.25">
      <c r="A12" s="14">
        <v>4</v>
      </c>
      <c r="B12" s="15">
        <v>45167</v>
      </c>
      <c r="C12" s="16" t="s">
        <v>151</v>
      </c>
      <c r="D12" s="14" t="s">
        <v>70</v>
      </c>
      <c r="E12" s="17">
        <v>2400000</v>
      </c>
      <c r="F12" s="23" t="s">
        <v>79</v>
      </c>
      <c r="G12" s="14" t="s">
        <v>101</v>
      </c>
      <c r="H12" s="13" t="s">
        <v>12</v>
      </c>
      <c r="I12" s="37"/>
    </row>
    <row r="13" spans="1:9" ht="15.75" customHeight="1" x14ac:dyDescent="0.25">
      <c r="A13" s="69" t="s">
        <v>3</v>
      </c>
      <c r="B13" s="70"/>
      <c r="C13" s="70"/>
      <c r="D13" s="71"/>
      <c r="E13" s="31">
        <f>SUM(E10:E12)</f>
        <v>7400000</v>
      </c>
      <c r="F13" s="119"/>
      <c r="G13" s="120"/>
      <c r="H13" s="121"/>
      <c r="I13" s="37"/>
    </row>
    <row r="14" spans="1:9" ht="24.75" customHeight="1" x14ac:dyDescent="0.25">
      <c r="A14" s="66" t="s">
        <v>56</v>
      </c>
      <c r="B14" s="67"/>
      <c r="C14" s="67"/>
      <c r="D14" s="67"/>
      <c r="E14" s="67"/>
      <c r="F14" s="67"/>
      <c r="G14" s="67"/>
      <c r="H14" s="68"/>
      <c r="I14" s="37"/>
    </row>
    <row r="15" spans="1:9" ht="54" customHeight="1" x14ac:dyDescent="0.25">
      <c r="A15" s="14">
        <v>5</v>
      </c>
      <c r="B15" s="15">
        <v>45008</v>
      </c>
      <c r="C15" s="16" t="s">
        <v>29</v>
      </c>
      <c r="D15" s="14" t="s">
        <v>57</v>
      </c>
      <c r="E15" s="17">
        <v>4000000</v>
      </c>
      <c r="F15" s="45" t="s">
        <v>58</v>
      </c>
      <c r="G15" s="14" t="s">
        <v>101</v>
      </c>
      <c r="H15" s="13" t="s">
        <v>12</v>
      </c>
      <c r="I15" s="37">
        <v>4000000</v>
      </c>
    </row>
    <row r="16" spans="1:9" ht="375" x14ac:dyDescent="0.25">
      <c r="A16" s="14">
        <v>6</v>
      </c>
      <c r="B16" s="15">
        <v>45071</v>
      </c>
      <c r="C16" s="16" t="s">
        <v>62</v>
      </c>
      <c r="D16" s="14" t="s">
        <v>260</v>
      </c>
      <c r="E16" s="17">
        <v>29000000</v>
      </c>
      <c r="F16" s="45" t="s">
        <v>72</v>
      </c>
      <c r="G16" s="14" t="s">
        <v>101</v>
      </c>
      <c r="H16" s="13" t="s">
        <v>12</v>
      </c>
      <c r="I16" s="37"/>
    </row>
    <row r="17" spans="1:9" ht="48" x14ac:dyDescent="0.25">
      <c r="A17" s="14">
        <v>7</v>
      </c>
      <c r="B17" s="15">
        <v>45167</v>
      </c>
      <c r="C17" s="16" t="s">
        <v>151</v>
      </c>
      <c r="D17" s="14" t="s">
        <v>139</v>
      </c>
      <c r="E17" s="17">
        <v>3500000</v>
      </c>
      <c r="F17" s="45" t="s">
        <v>214</v>
      </c>
      <c r="G17" s="14" t="s">
        <v>101</v>
      </c>
      <c r="H17" s="13" t="s">
        <v>12</v>
      </c>
      <c r="I17" s="37"/>
    </row>
    <row r="18" spans="1:9" ht="60" x14ac:dyDescent="0.25">
      <c r="A18" s="14">
        <v>8</v>
      </c>
      <c r="B18" s="15">
        <v>45197</v>
      </c>
      <c r="C18" s="16" t="s">
        <v>176</v>
      </c>
      <c r="D18" s="14" t="s">
        <v>177</v>
      </c>
      <c r="E18" s="17">
        <v>700000</v>
      </c>
      <c r="F18" s="23" t="s">
        <v>178</v>
      </c>
      <c r="G18" s="14" t="s">
        <v>101</v>
      </c>
      <c r="H18" s="38" t="s">
        <v>13</v>
      </c>
      <c r="I18" s="37"/>
    </row>
    <row r="19" spans="1:9" ht="60" x14ac:dyDescent="0.25">
      <c r="A19" s="14">
        <v>9</v>
      </c>
      <c r="B19" s="15">
        <v>45253</v>
      </c>
      <c r="C19" s="16" t="s">
        <v>226</v>
      </c>
      <c r="D19" s="14" t="s">
        <v>184</v>
      </c>
      <c r="E19" s="17">
        <v>4800000</v>
      </c>
      <c r="F19" s="23" t="s">
        <v>185</v>
      </c>
      <c r="G19" s="14" t="s">
        <v>101</v>
      </c>
      <c r="H19" s="13" t="s">
        <v>153</v>
      </c>
      <c r="I19" s="37"/>
    </row>
    <row r="20" spans="1:9" x14ac:dyDescent="0.25">
      <c r="A20" s="69" t="s">
        <v>3</v>
      </c>
      <c r="B20" s="70"/>
      <c r="C20" s="70"/>
      <c r="D20" s="71"/>
      <c r="E20" s="31">
        <f>E15+E16+E17+E18+E19</f>
        <v>42000000</v>
      </c>
      <c r="F20" s="96"/>
      <c r="G20" s="97"/>
      <c r="H20" s="98"/>
      <c r="I20" s="37"/>
    </row>
    <row r="21" spans="1:9" x14ac:dyDescent="0.25">
      <c r="A21" s="66" t="s">
        <v>75</v>
      </c>
      <c r="B21" s="67"/>
      <c r="C21" s="67"/>
      <c r="D21" s="67"/>
      <c r="E21" s="67"/>
      <c r="F21" s="67"/>
      <c r="G21" s="67"/>
      <c r="H21" s="68"/>
      <c r="I21" s="37"/>
    </row>
    <row r="22" spans="1:9" ht="48" x14ac:dyDescent="0.25">
      <c r="A22" s="14">
        <v>10</v>
      </c>
      <c r="B22" s="15">
        <v>44984</v>
      </c>
      <c r="C22" s="16" t="s">
        <v>76</v>
      </c>
      <c r="D22" s="14" t="s">
        <v>68</v>
      </c>
      <c r="E22" s="17">
        <v>2276940</v>
      </c>
      <c r="F22" s="45" t="s">
        <v>159</v>
      </c>
      <c r="G22" s="14" t="s">
        <v>101</v>
      </c>
      <c r="H22" s="13" t="s">
        <v>13</v>
      </c>
      <c r="I22" s="37"/>
    </row>
    <row r="23" spans="1:9" x14ac:dyDescent="0.25">
      <c r="A23" s="69" t="s">
        <v>3</v>
      </c>
      <c r="B23" s="70"/>
      <c r="C23" s="70"/>
      <c r="D23" s="71"/>
      <c r="E23" s="31">
        <f>E22</f>
        <v>2276940</v>
      </c>
      <c r="F23" s="96"/>
      <c r="G23" s="97"/>
      <c r="H23" s="98"/>
      <c r="I23" s="37"/>
    </row>
    <row r="24" spans="1:9" x14ac:dyDescent="0.25">
      <c r="A24" s="66" t="s">
        <v>35</v>
      </c>
      <c r="B24" s="67"/>
      <c r="C24" s="67"/>
      <c r="D24" s="67"/>
      <c r="E24" s="67"/>
      <c r="F24" s="67"/>
      <c r="G24" s="67"/>
      <c r="H24" s="68"/>
      <c r="I24" s="37"/>
    </row>
    <row r="25" spans="1:9" s="10" customFormat="1" ht="60" x14ac:dyDescent="0.25">
      <c r="A25" s="14">
        <v>11</v>
      </c>
      <c r="B25" s="15">
        <v>45008</v>
      </c>
      <c r="C25" s="16" t="s">
        <v>29</v>
      </c>
      <c r="D25" s="14" t="s">
        <v>94</v>
      </c>
      <c r="E25" s="17">
        <v>100000</v>
      </c>
      <c r="F25" s="18" t="s">
        <v>160</v>
      </c>
      <c r="G25" s="14" t="s">
        <v>101</v>
      </c>
      <c r="H25" s="39" t="s">
        <v>12</v>
      </c>
      <c r="I25" s="37"/>
    </row>
    <row r="26" spans="1:9" ht="60" x14ac:dyDescent="0.25">
      <c r="A26" s="14">
        <v>12</v>
      </c>
      <c r="B26" s="15">
        <v>45055</v>
      </c>
      <c r="C26" s="16" t="s">
        <v>80</v>
      </c>
      <c r="D26" s="14" t="s">
        <v>71</v>
      </c>
      <c r="E26" s="17">
        <v>2060000</v>
      </c>
      <c r="F26" s="18" t="s">
        <v>81</v>
      </c>
      <c r="G26" s="14" t="s">
        <v>101</v>
      </c>
      <c r="H26" s="40" t="s">
        <v>13</v>
      </c>
      <c r="I26" s="37"/>
    </row>
    <row r="27" spans="1:9" x14ac:dyDescent="0.25">
      <c r="A27" s="69" t="s">
        <v>3</v>
      </c>
      <c r="B27" s="70"/>
      <c r="C27" s="70"/>
      <c r="D27" s="71"/>
      <c r="E27" s="31">
        <f>E25+E26</f>
        <v>2160000</v>
      </c>
      <c r="F27" s="96"/>
      <c r="G27" s="97"/>
      <c r="H27" s="98"/>
      <c r="I27" s="37"/>
    </row>
    <row r="28" spans="1:9" x14ac:dyDescent="0.25">
      <c r="A28" s="66" t="s">
        <v>18</v>
      </c>
      <c r="B28" s="67"/>
      <c r="C28" s="67"/>
      <c r="D28" s="67"/>
      <c r="E28" s="67"/>
      <c r="F28" s="67"/>
      <c r="G28" s="67"/>
      <c r="H28" s="68"/>
      <c r="I28" s="37"/>
    </row>
    <row r="29" spans="1:9" ht="48" x14ac:dyDescent="0.25">
      <c r="A29" s="14">
        <v>13</v>
      </c>
      <c r="B29" s="15">
        <v>44966</v>
      </c>
      <c r="C29" s="16" t="s">
        <v>19</v>
      </c>
      <c r="D29" s="14" t="s">
        <v>20</v>
      </c>
      <c r="E29" s="17">
        <v>4500000</v>
      </c>
      <c r="F29" s="44" t="s">
        <v>219</v>
      </c>
      <c r="G29" s="41" t="s">
        <v>101</v>
      </c>
      <c r="H29" s="42" t="s">
        <v>12</v>
      </c>
      <c r="I29" s="37"/>
    </row>
    <row r="30" spans="1:9" ht="48" x14ac:dyDescent="0.25">
      <c r="A30" s="14">
        <v>14</v>
      </c>
      <c r="B30" s="15">
        <v>45008</v>
      </c>
      <c r="C30" s="16" t="s">
        <v>29</v>
      </c>
      <c r="D30" s="14" t="s">
        <v>44</v>
      </c>
      <c r="E30" s="17">
        <v>320000</v>
      </c>
      <c r="F30" s="44" t="s">
        <v>198</v>
      </c>
      <c r="G30" s="41" t="s">
        <v>101</v>
      </c>
      <c r="H30" s="42" t="s">
        <v>12</v>
      </c>
      <c r="I30" s="37"/>
    </row>
    <row r="31" spans="1:9" ht="75" x14ac:dyDescent="0.25">
      <c r="A31" s="14">
        <v>15</v>
      </c>
      <c r="B31" s="15">
        <v>45008</v>
      </c>
      <c r="C31" s="16" t="s">
        <v>29</v>
      </c>
      <c r="D31" s="14" t="s">
        <v>20</v>
      </c>
      <c r="E31" s="17">
        <v>130000</v>
      </c>
      <c r="F31" s="44" t="s">
        <v>234</v>
      </c>
      <c r="G31" s="41" t="s">
        <v>101</v>
      </c>
      <c r="H31" s="42" t="s">
        <v>12</v>
      </c>
      <c r="I31" s="37"/>
    </row>
    <row r="32" spans="1:9" ht="60" x14ac:dyDescent="0.25">
      <c r="A32" s="14">
        <v>16</v>
      </c>
      <c r="B32" s="15">
        <v>45008</v>
      </c>
      <c r="C32" s="16" t="s">
        <v>29</v>
      </c>
      <c r="D32" s="14" t="s">
        <v>20</v>
      </c>
      <c r="E32" s="17">
        <v>170000</v>
      </c>
      <c r="F32" s="57" t="s">
        <v>220</v>
      </c>
      <c r="G32" s="41" t="s">
        <v>101</v>
      </c>
      <c r="H32" s="42" t="s">
        <v>12</v>
      </c>
      <c r="I32" s="37"/>
    </row>
    <row r="33" spans="1:9" x14ac:dyDescent="0.25">
      <c r="A33" s="69" t="s">
        <v>3</v>
      </c>
      <c r="B33" s="70"/>
      <c r="C33" s="70"/>
      <c r="D33" s="71"/>
      <c r="E33" s="31">
        <f>E29+E30+E31+E32</f>
        <v>5120000</v>
      </c>
      <c r="F33" s="72"/>
      <c r="G33" s="73"/>
      <c r="H33" s="74"/>
      <c r="I33" s="43"/>
    </row>
    <row r="34" spans="1:9" x14ac:dyDescent="0.25">
      <c r="A34" s="19"/>
      <c r="B34" s="102" t="s">
        <v>36</v>
      </c>
      <c r="C34" s="102"/>
      <c r="D34" s="102"/>
      <c r="E34" s="102"/>
      <c r="F34" s="102"/>
      <c r="G34" s="102"/>
      <c r="H34" s="103"/>
      <c r="I34" s="37"/>
    </row>
    <row r="35" spans="1:9" ht="105" x14ac:dyDescent="0.25">
      <c r="A35" s="14">
        <v>17</v>
      </c>
      <c r="B35" s="16" t="s">
        <v>37</v>
      </c>
      <c r="C35" s="16" t="s">
        <v>29</v>
      </c>
      <c r="D35" s="17" t="s">
        <v>95</v>
      </c>
      <c r="E35" s="17">
        <v>100000</v>
      </c>
      <c r="F35" s="44" t="s">
        <v>161</v>
      </c>
      <c r="G35" s="17" t="s">
        <v>101</v>
      </c>
      <c r="H35" s="13" t="s">
        <v>12</v>
      </c>
      <c r="I35" s="37"/>
    </row>
    <row r="36" spans="1:9" ht="60" x14ac:dyDescent="0.25">
      <c r="A36" s="14">
        <v>18</v>
      </c>
      <c r="B36" s="16" t="s">
        <v>37</v>
      </c>
      <c r="C36" s="16" t="s">
        <v>29</v>
      </c>
      <c r="D36" s="17" t="s">
        <v>95</v>
      </c>
      <c r="E36" s="17">
        <v>100000</v>
      </c>
      <c r="F36" s="44" t="s">
        <v>235</v>
      </c>
      <c r="G36" s="17" t="s">
        <v>101</v>
      </c>
      <c r="H36" s="13" t="s">
        <v>12</v>
      </c>
      <c r="I36" s="37"/>
    </row>
    <row r="37" spans="1:9" x14ac:dyDescent="0.25">
      <c r="A37" s="69" t="s">
        <v>3</v>
      </c>
      <c r="B37" s="70"/>
      <c r="C37" s="70"/>
      <c r="D37" s="71"/>
      <c r="E37" s="31">
        <f>E35+E36</f>
        <v>200000</v>
      </c>
      <c r="F37" s="72"/>
      <c r="G37" s="73"/>
      <c r="H37" s="74"/>
      <c r="I37" s="43"/>
    </row>
    <row r="38" spans="1:9" x14ac:dyDescent="0.25">
      <c r="A38" s="19"/>
      <c r="B38" s="20"/>
      <c r="C38" s="20"/>
      <c r="D38" s="20"/>
      <c r="E38" s="32"/>
      <c r="F38" s="32" t="s">
        <v>22</v>
      </c>
      <c r="G38" s="11"/>
      <c r="H38" s="12"/>
      <c r="I38" s="37"/>
    </row>
    <row r="39" spans="1:9" ht="60" x14ac:dyDescent="0.25">
      <c r="A39" s="14">
        <v>19</v>
      </c>
      <c r="B39" s="15">
        <v>45008</v>
      </c>
      <c r="C39" s="16" t="s">
        <v>29</v>
      </c>
      <c r="D39" s="14" t="s">
        <v>94</v>
      </c>
      <c r="E39" s="17">
        <v>200000</v>
      </c>
      <c r="F39" s="45" t="s">
        <v>223</v>
      </c>
      <c r="G39" s="14" t="s">
        <v>101</v>
      </c>
      <c r="H39" s="40" t="s">
        <v>12</v>
      </c>
      <c r="I39" s="37"/>
    </row>
    <row r="40" spans="1:9" ht="60" x14ac:dyDescent="0.25">
      <c r="A40" s="14">
        <v>20</v>
      </c>
      <c r="B40" s="15">
        <v>45008</v>
      </c>
      <c r="C40" s="16" t="s">
        <v>29</v>
      </c>
      <c r="D40" s="14" t="s">
        <v>100</v>
      </c>
      <c r="E40" s="17">
        <v>450000</v>
      </c>
      <c r="F40" s="45" t="s">
        <v>239</v>
      </c>
      <c r="G40" s="14" t="s">
        <v>101</v>
      </c>
      <c r="H40" s="40" t="s">
        <v>12</v>
      </c>
      <c r="I40" s="46"/>
    </row>
    <row r="41" spans="1:9" ht="60" x14ac:dyDescent="0.25">
      <c r="A41" s="14">
        <v>21</v>
      </c>
      <c r="B41" s="15">
        <v>45008</v>
      </c>
      <c r="C41" s="16" t="s">
        <v>29</v>
      </c>
      <c r="D41" s="14" t="s">
        <v>100</v>
      </c>
      <c r="E41" s="17">
        <v>275000</v>
      </c>
      <c r="F41" s="45" t="s">
        <v>236</v>
      </c>
      <c r="G41" s="14" t="s">
        <v>101</v>
      </c>
      <c r="H41" s="40" t="s">
        <v>12</v>
      </c>
      <c r="I41" s="46"/>
    </row>
    <row r="42" spans="1:9" ht="60" x14ac:dyDescent="0.25">
      <c r="A42" s="14">
        <v>22</v>
      </c>
      <c r="B42" s="15">
        <v>45008</v>
      </c>
      <c r="C42" s="16" t="s">
        <v>29</v>
      </c>
      <c r="D42" s="14" t="s">
        <v>100</v>
      </c>
      <c r="E42" s="17">
        <v>275000</v>
      </c>
      <c r="F42" s="45" t="s">
        <v>237</v>
      </c>
      <c r="G42" s="14" t="s">
        <v>101</v>
      </c>
      <c r="H42" s="40" t="s">
        <v>12</v>
      </c>
      <c r="I42" s="46"/>
    </row>
    <row r="43" spans="1:9" ht="75" x14ac:dyDescent="0.25">
      <c r="A43" s="14">
        <v>23</v>
      </c>
      <c r="B43" s="15">
        <v>45008</v>
      </c>
      <c r="C43" s="16" t="s">
        <v>29</v>
      </c>
      <c r="D43" s="14" t="s">
        <v>100</v>
      </c>
      <c r="E43" s="17">
        <v>275000</v>
      </c>
      <c r="F43" s="45" t="s">
        <v>238</v>
      </c>
      <c r="G43" s="14" t="s">
        <v>101</v>
      </c>
      <c r="H43" s="40" t="s">
        <v>12</v>
      </c>
      <c r="I43" s="46"/>
    </row>
    <row r="44" spans="1:9" ht="75" x14ac:dyDescent="0.25">
      <c r="A44" s="14">
        <v>24</v>
      </c>
      <c r="B44" s="15">
        <v>45008</v>
      </c>
      <c r="C44" s="16" t="s">
        <v>29</v>
      </c>
      <c r="D44" s="14" t="s">
        <v>100</v>
      </c>
      <c r="E44" s="17">
        <v>400000</v>
      </c>
      <c r="F44" s="45" t="s">
        <v>240</v>
      </c>
      <c r="G44" s="14" t="s">
        <v>101</v>
      </c>
      <c r="H44" s="40" t="s">
        <v>12</v>
      </c>
      <c r="I44" s="46"/>
    </row>
    <row r="45" spans="1:9" ht="51" customHeight="1" x14ac:dyDescent="0.25">
      <c r="A45" s="58">
        <v>25</v>
      </c>
      <c r="B45" s="60">
        <v>45225</v>
      </c>
      <c r="C45" s="62" t="s">
        <v>179</v>
      </c>
      <c r="D45" s="58" t="s">
        <v>64</v>
      </c>
      <c r="E45" s="17">
        <v>250000</v>
      </c>
      <c r="F45" s="45" t="s">
        <v>217</v>
      </c>
      <c r="G45" s="14" t="s">
        <v>101</v>
      </c>
      <c r="H45" s="99" t="s">
        <v>13</v>
      </c>
      <c r="I45" s="37"/>
    </row>
    <row r="46" spans="1:9" ht="45" x14ac:dyDescent="0.25">
      <c r="A46" s="75"/>
      <c r="B46" s="76"/>
      <c r="C46" s="77"/>
      <c r="D46" s="75"/>
      <c r="E46" s="17">
        <v>1525000</v>
      </c>
      <c r="F46" s="45" t="s">
        <v>241</v>
      </c>
      <c r="G46" s="14" t="s">
        <v>17</v>
      </c>
      <c r="H46" s="100"/>
      <c r="I46" s="37"/>
    </row>
    <row r="47" spans="1:9" ht="48" customHeight="1" x14ac:dyDescent="0.25">
      <c r="A47" s="75"/>
      <c r="B47" s="76"/>
      <c r="C47" s="77"/>
      <c r="D47" s="75"/>
      <c r="E47" s="17">
        <v>1550000</v>
      </c>
      <c r="F47" s="45" t="s">
        <v>242</v>
      </c>
      <c r="G47" s="14" t="s">
        <v>17</v>
      </c>
      <c r="H47" s="100"/>
      <c r="I47" s="37"/>
    </row>
    <row r="48" spans="1:9" ht="50.25" customHeight="1" x14ac:dyDescent="0.25">
      <c r="A48" s="75"/>
      <c r="B48" s="76"/>
      <c r="C48" s="77"/>
      <c r="D48" s="75"/>
      <c r="E48" s="17">
        <v>1525000</v>
      </c>
      <c r="F48" s="45" t="s">
        <v>243</v>
      </c>
      <c r="G48" s="14" t="s">
        <v>17</v>
      </c>
      <c r="H48" s="100"/>
      <c r="I48" s="37"/>
    </row>
    <row r="49" spans="1:9" ht="30" x14ac:dyDescent="0.25">
      <c r="A49" s="59"/>
      <c r="B49" s="61"/>
      <c r="C49" s="63"/>
      <c r="D49" s="59"/>
      <c r="E49" s="17">
        <v>150000</v>
      </c>
      <c r="F49" s="45" t="s">
        <v>218</v>
      </c>
      <c r="G49" s="14" t="s">
        <v>101</v>
      </c>
      <c r="H49" s="101"/>
      <c r="I49" s="37"/>
    </row>
    <row r="50" spans="1:9" x14ac:dyDescent="0.25">
      <c r="A50" s="69" t="s">
        <v>3</v>
      </c>
      <c r="B50" s="70"/>
      <c r="C50" s="70"/>
      <c r="D50" s="71"/>
      <c r="E50" s="31">
        <f>SUM(E39:E49)</f>
        <v>6875000</v>
      </c>
      <c r="F50" s="72"/>
      <c r="G50" s="73"/>
      <c r="H50" s="74"/>
      <c r="I50" s="37"/>
    </row>
    <row r="51" spans="1:9" x14ac:dyDescent="0.25">
      <c r="A51" s="66" t="s">
        <v>7</v>
      </c>
      <c r="B51" s="67"/>
      <c r="C51" s="67"/>
      <c r="D51" s="67"/>
      <c r="E51" s="67"/>
      <c r="F51" s="67"/>
      <c r="G51" s="67"/>
      <c r="H51" s="68"/>
      <c r="I51" s="37"/>
    </row>
    <row r="52" spans="1:9" ht="50.25" customHeight="1" x14ac:dyDescent="0.25">
      <c r="A52" s="14">
        <v>26</v>
      </c>
      <c r="B52" s="15">
        <v>44966</v>
      </c>
      <c r="C52" s="16" t="s">
        <v>19</v>
      </c>
      <c r="D52" s="14" t="s">
        <v>21</v>
      </c>
      <c r="E52" s="17">
        <v>1450000</v>
      </c>
      <c r="F52" s="44" t="s">
        <v>244</v>
      </c>
      <c r="G52" s="41" t="s">
        <v>101</v>
      </c>
      <c r="H52" s="42" t="s">
        <v>12</v>
      </c>
      <c r="I52" s="37"/>
    </row>
    <row r="53" spans="1:9" ht="52.5" customHeight="1" x14ac:dyDescent="0.25">
      <c r="A53" s="14">
        <v>27</v>
      </c>
      <c r="B53" s="15">
        <v>44966</v>
      </c>
      <c r="C53" s="16" t="s">
        <v>19</v>
      </c>
      <c r="D53" s="14" t="s">
        <v>21</v>
      </c>
      <c r="E53" s="17">
        <v>600000</v>
      </c>
      <c r="F53" s="44" t="s">
        <v>109</v>
      </c>
      <c r="G53" s="41" t="s">
        <v>101</v>
      </c>
      <c r="H53" s="42" t="s">
        <v>12</v>
      </c>
      <c r="I53" s="37"/>
    </row>
    <row r="54" spans="1:9" ht="52.5" customHeight="1" x14ac:dyDescent="0.25">
      <c r="A54" s="14">
        <v>28</v>
      </c>
      <c r="B54" s="15">
        <v>44966</v>
      </c>
      <c r="C54" s="16" t="s">
        <v>19</v>
      </c>
      <c r="D54" s="14" t="s">
        <v>21</v>
      </c>
      <c r="E54" s="17">
        <v>1400000</v>
      </c>
      <c r="F54" s="44" t="s">
        <v>245</v>
      </c>
      <c r="G54" s="41" t="s">
        <v>101</v>
      </c>
      <c r="H54" s="42" t="s">
        <v>12</v>
      </c>
      <c r="I54" s="37"/>
    </row>
    <row r="55" spans="1:9" ht="48" x14ac:dyDescent="0.25">
      <c r="A55" s="14">
        <v>29</v>
      </c>
      <c r="B55" s="15">
        <v>44966</v>
      </c>
      <c r="C55" s="16" t="s">
        <v>19</v>
      </c>
      <c r="D55" s="14" t="s">
        <v>21</v>
      </c>
      <c r="E55" s="17">
        <v>300000</v>
      </c>
      <c r="F55" s="44" t="s">
        <v>246</v>
      </c>
      <c r="G55" s="41" t="s">
        <v>101</v>
      </c>
      <c r="H55" s="42" t="s">
        <v>12</v>
      </c>
      <c r="I55" s="37"/>
    </row>
    <row r="56" spans="1:9" ht="90" x14ac:dyDescent="0.25">
      <c r="A56" s="14">
        <v>30</v>
      </c>
      <c r="B56" s="15">
        <v>44966</v>
      </c>
      <c r="C56" s="16" t="s">
        <v>19</v>
      </c>
      <c r="D56" s="14" t="s">
        <v>21</v>
      </c>
      <c r="E56" s="17">
        <v>200000</v>
      </c>
      <c r="F56" s="44" t="s">
        <v>247</v>
      </c>
      <c r="G56" s="41" t="s">
        <v>101</v>
      </c>
      <c r="H56" s="42" t="s">
        <v>12</v>
      </c>
      <c r="I56" s="37"/>
    </row>
    <row r="57" spans="1:9" ht="372" x14ac:dyDescent="0.25">
      <c r="A57" s="14">
        <v>31</v>
      </c>
      <c r="B57" s="15">
        <v>44966</v>
      </c>
      <c r="C57" s="16" t="s">
        <v>19</v>
      </c>
      <c r="D57" s="14" t="s">
        <v>21</v>
      </c>
      <c r="E57" s="17">
        <v>200000</v>
      </c>
      <c r="F57" s="13" t="s">
        <v>248</v>
      </c>
      <c r="G57" s="41" t="s">
        <v>101</v>
      </c>
      <c r="H57" s="42" t="s">
        <v>12</v>
      </c>
      <c r="I57" s="37"/>
    </row>
    <row r="58" spans="1:9" ht="52.5" customHeight="1" x14ac:dyDescent="0.25">
      <c r="A58" s="14">
        <v>32</v>
      </c>
      <c r="B58" s="15">
        <v>45008</v>
      </c>
      <c r="C58" s="16" t="s">
        <v>29</v>
      </c>
      <c r="D58" s="14" t="s">
        <v>43</v>
      </c>
      <c r="E58" s="17">
        <v>2500000</v>
      </c>
      <c r="F58" s="44" t="s">
        <v>190</v>
      </c>
      <c r="G58" s="41" t="s">
        <v>101</v>
      </c>
      <c r="H58" s="42" t="s">
        <v>12</v>
      </c>
      <c r="I58" s="37">
        <v>2472563.2599999998</v>
      </c>
    </row>
    <row r="59" spans="1:9" ht="48" x14ac:dyDescent="0.25">
      <c r="A59" s="14">
        <v>33</v>
      </c>
      <c r="B59" s="15">
        <v>45008</v>
      </c>
      <c r="C59" s="16" t="s">
        <v>29</v>
      </c>
      <c r="D59" s="14" t="s">
        <v>43</v>
      </c>
      <c r="E59" s="17">
        <v>400000</v>
      </c>
      <c r="F59" s="44" t="s">
        <v>249</v>
      </c>
      <c r="G59" s="41" t="s">
        <v>101</v>
      </c>
      <c r="H59" s="42" t="s">
        <v>12</v>
      </c>
      <c r="I59" s="37"/>
    </row>
    <row r="60" spans="1:9" ht="48" x14ac:dyDescent="0.25">
      <c r="A60" s="14">
        <v>34</v>
      </c>
      <c r="B60" s="15">
        <v>45008</v>
      </c>
      <c r="C60" s="16" t="s">
        <v>29</v>
      </c>
      <c r="D60" s="14" t="s">
        <v>54</v>
      </c>
      <c r="E60" s="17">
        <v>2000000</v>
      </c>
      <c r="F60" s="44" t="s">
        <v>251</v>
      </c>
      <c r="G60" s="41" t="s">
        <v>101</v>
      </c>
      <c r="H60" s="42" t="s">
        <v>12</v>
      </c>
      <c r="I60" s="37"/>
    </row>
    <row r="61" spans="1:9" s="22" customFormat="1" ht="48" x14ac:dyDescent="0.25">
      <c r="A61" s="14">
        <v>35</v>
      </c>
      <c r="B61" s="15">
        <v>45008</v>
      </c>
      <c r="C61" s="16" t="s">
        <v>29</v>
      </c>
      <c r="D61" s="14" t="s">
        <v>55</v>
      </c>
      <c r="E61" s="17">
        <v>1345906</v>
      </c>
      <c r="F61" s="44" t="s">
        <v>250</v>
      </c>
      <c r="G61" s="41" t="s">
        <v>101</v>
      </c>
      <c r="H61" s="42" t="s">
        <v>12</v>
      </c>
      <c r="I61" s="37">
        <v>1345905.01</v>
      </c>
    </row>
    <row r="62" spans="1:9" ht="48" x14ac:dyDescent="0.25">
      <c r="A62" s="14">
        <v>36</v>
      </c>
      <c r="B62" s="15">
        <v>45008</v>
      </c>
      <c r="C62" s="16" t="s">
        <v>29</v>
      </c>
      <c r="D62" s="14" t="s">
        <v>55</v>
      </c>
      <c r="E62" s="17">
        <v>654094</v>
      </c>
      <c r="F62" s="44" t="s">
        <v>215</v>
      </c>
      <c r="G62" s="41" t="s">
        <v>101</v>
      </c>
      <c r="H62" s="42" t="s">
        <v>12</v>
      </c>
      <c r="I62" s="37"/>
    </row>
    <row r="63" spans="1:9" ht="46.5" customHeight="1" x14ac:dyDescent="0.25">
      <c r="A63" s="14">
        <v>37</v>
      </c>
      <c r="B63" s="15">
        <v>45085</v>
      </c>
      <c r="C63" s="16" t="s">
        <v>102</v>
      </c>
      <c r="D63" s="14" t="s">
        <v>96</v>
      </c>
      <c r="E63" s="17">
        <v>1650000</v>
      </c>
      <c r="F63" s="44" t="s">
        <v>252</v>
      </c>
      <c r="G63" s="41" t="s">
        <v>101</v>
      </c>
      <c r="H63" s="42" t="s">
        <v>103</v>
      </c>
      <c r="I63" s="37">
        <v>1650000</v>
      </c>
    </row>
    <row r="64" spans="1:9" ht="45" x14ac:dyDescent="0.25">
      <c r="A64" s="14">
        <v>38</v>
      </c>
      <c r="B64" s="15">
        <v>45085</v>
      </c>
      <c r="C64" s="16" t="s">
        <v>102</v>
      </c>
      <c r="D64" s="14" t="s">
        <v>96</v>
      </c>
      <c r="E64" s="17">
        <v>3500000</v>
      </c>
      <c r="F64" s="44" t="s">
        <v>253</v>
      </c>
      <c r="G64" s="41" t="s">
        <v>101</v>
      </c>
      <c r="H64" s="42" t="s">
        <v>103</v>
      </c>
      <c r="I64" s="37">
        <v>3500000</v>
      </c>
    </row>
    <row r="65" spans="1:9" s="22" customFormat="1" ht="45" x14ac:dyDescent="0.25">
      <c r="A65" s="58">
        <v>39</v>
      </c>
      <c r="B65" s="60">
        <v>45132</v>
      </c>
      <c r="C65" s="62" t="s">
        <v>122</v>
      </c>
      <c r="D65" s="58" t="s">
        <v>65</v>
      </c>
      <c r="E65" s="17">
        <v>500000</v>
      </c>
      <c r="F65" s="44" t="s">
        <v>201</v>
      </c>
      <c r="G65" s="41" t="s">
        <v>101</v>
      </c>
      <c r="H65" s="78" t="s">
        <v>13</v>
      </c>
      <c r="I65" s="37"/>
    </row>
    <row r="66" spans="1:9" ht="60" x14ac:dyDescent="0.25">
      <c r="A66" s="75"/>
      <c r="B66" s="76"/>
      <c r="C66" s="77"/>
      <c r="D66" s="75"/>
      <c r="E66" s="17">
        <v>500000</v>
      </c>
      <c r="F66" s="44" t="s">
        <v>254</v>
      </c>
      <c r="G66" s="41" t="s">
        <v>101</v>
      </c>
      <c r="H66" s="79"/>
      <c r="I66" s="37"/>
    </row>
    <row r="67" spans="1:9" ht="60" customHeight="1" x14ac:dyDescent="0.25">
      <c r="A67" s="59"/>
      <c r="B67" s="61"/>
      <c r="C67" s="63"/>
      <c r="D67" s="59"/>
      <c r="E67" s="17">
        <v>1000000</v>
      </c>
      <c r="F67" s="44" t="s">
        <v>255</v>
      </c>
      <c r="G67" s="41" t="s">
        <v>101</v>
      </c>
      <c r="H67" s="80"/>
      <c r="I67" s="37"/>
    </row>
    <row r="68" spans="1:9" ht="50.25" customHeight="1" x14ac:dyDescent="0.25">
      <c r="A68" s="14">
        <v>40</v>
      </c>
      <c r="B68" s="15">
        <v>45167</v>
      </c>
      <c r="C68" s="16" t="s">
        <v>151</v>
      </c>
      <c r="D68" s="14" t="s">
        <v>125</v>
      </c>
      <c r="E68" s="17">
        <v>1000000</v>
      </c>
      <c r="F68" s="44" t="s">
        <v>162</v>
      </c>
      <c r="G68" s="41" t="s">
        <v>101</v>
      </c>
      <c r="H68" s="42" t="s">
        <v>12</v>
      </c>
      <c r="I68" s="37"/>
    </row>
    <row r="69" spans="1:9" ht="64.5" customHeight="1" x14ac:dyDescent="0.25">
      <c r="A69" s="58">
        <v>41</v>
      </c>
      <c r="B69" s="15">
        <v>45167</v>
      </c>
      <c r="C69" s="16" t="s">
        <v>151</v>
      </c>
      <c r="D69" s="14" t="s">
        <v>126</v>
      </c>
      <c r="E69" s="17">
        <v>200000</v>
      </c>
      <c r="F69" s="44" t="s">
        <v>163</v>
      </c>
      <c r="G69" s="41" t="s">
        <v>101</v>
      </c>
      <c r="H69" s="42" t="s">
        <v>12</v>
      </c>
      <c r="I69" s="37"/>
    </row>
    <row r="70" spans="1:9" ht="60" x14ac:dyDescent="0.25">
      <c r="A70" s="75"/>
      <c r="B70" s="15">
        <v>45167</v>
      </c>
      <c r="C70" s="16" t="s">
        <v>151</v>
      </c>
      <c r="D70" s="14" t="s">
        <v>126</v>
      </c>
      <c r="E70" s="17">
        <v>300000</v>
      </c>
      <c r="F70" s="44" t="s">
        <v>164</v>
      </c>
      <c r="G70" s="41" t="s">
        <v>101</v>
      </c>
      <c r="H70" s="42" t="s">
        <v>12</v>
      </c>
      <c r="I70" s="37"/>
    </row>
    <row r="71" spans="1:9" ht="48" x14ac:dyDescent="0.25">
      <c r="A71" s="59"/>
      <c r="B71" s="15">
        <v>45167</v>
      </c>
      <c r="C71" s="16" t="s">
        <v>151</v>
      </c>
      <c r="D71" s="14" t="s">
        <v>126</v>
      </c>
      <c r="E71" s="17">
        <v>500000</v>
      </c>
      <c r="F71" s="44" t="s">
        <v>165</v>
      </c>
      <c r="G71" s="41" t="s">
        <v>101</v>
      </c>
      <c r="H71" s="42" t="s">
        <v>12</v>
      </c>
      <c r="I71" s="37"/>
    </row>
    <row r="72" spans="1:9" ht="60" x14ac:dyDescent="0.25">
      <c r="A72" s="14">
        <v>42</v>
      </c>
      <c r="B72" s="15">
        <v>45167</v>
      </c>
      <c r="C72" s="16" t="s">
        <v>151</v>
      </c>
      <c r="D72" s="14" t="s">
        <v>57</v>
      </c>
      <c r="E72" s="17">
        <v>600000</v>
      </c>
      <c r="F72" s="44" t="s">
        <v>130</v>
      </c>
      <c r="G72" s="41" t="s">
        <v>101</v>
      </c>
      <c r="H72" s="42" t="s">
        <v>12</v>
      </c>
      <c r="I72" s="37"/>
    </row>
    <row r="73" spans="1:9" ht="55.5" customHeight="1" x14ac:dyDescent="0.25">
      <c r="A73" s="14">
        <v>43</v>
      </c>
      <c r="B73" s="15">
        <v>45167</v>
      </c>
      <c r="C73" s="16" t="s">
        <v>151</v>
      </c>
      <c r="D73" s="14" t="s">
        <v>54</v>
      </c>
      <c r="E73" s="17">
        <v>300000</v>
      </c>
      <c r="F73" s="44" t="s">
        <v>138</v>
      </c>
      <c r="G73" s="41" t="s">
        <v>101</v>
      </c>
      <c r="H73" s="42" t="s">
        <v>12</v>
      </c>
      <c r="I73" s="37"/>
    </row>
    <row r="74" spans="1:9" ht="60" x14ac:dyDescent="0.25">
      <c r="A74" s="14">
        <v>44</v>
      </c>
      <c r="B74" s="15">
        <v>45167</v>
      </c>
      <c r="C74" s="16" t="s">
        <v>151</v>
      </c>
      <c r="D74" s="14" t="s">
        <v>140</v>
      </c>
      <c r="E74" s="17">
        <v>400000</v>
      </c>
      <c r="F74" s="44" t="s">
        <v>166</v>
      </c>
      <c r="G74" s="41" t="s">
        <v>101</v>
      </c>
      <c r="H74" s="42" t="s">
        <v>12</v>
      </c>
      <c r="I74" s="37"/>
    </row>
    <row r="75" spans="1:9" ht="48" x14ac:dyDescent="0.25">
      <c r="A75" s="14">
        <v>45</v>
      </c>
      <c r="B75" s="15">
        <v>45167</v>
      </c>
      <c r="C75" s="16" t="s">
        <v>151</v>
      </c>
      <c r="D75" s="14" t="s">
        <v>140</v>
      </c>
      <c r="E75" s="17">
        <v>600000</v>
      </c>
      <c r="F75" s="44" t="s">
        <v>167</v>
      </c>
      <c r="G75" s="41" t="s">
        <v>101</v>
      </c>
      <c r="H75" s="42" t="s">
        <v>12</v>
      </c>
      <c r="I75" s="37"/>
    </row>
    <row r="76" spans="1:9" ht="60" x14ac:dyDescent="0.25">
      <c r="A76" s="14">
        <v>46</v>
      </c>
      <c r="B76" s="15">
        <v>45232</v>
      </c>
      <c r="C76" s="16" t="s">
        <v>180</v>
      </c>
      <c r="D76" s="14" t="s">
        <v>181</v>
      </c>
      <c r="E76" s="17">
        <v>300000</v>
      </c>
      <c r="F76" s="44" t="s">
        <v>182</v>
      </c>
      <c r="G76" s="41" t="s">
        <v>101</v>
      </c>
      <c r="H76" s="42" t="s">
        <v>13</v>
      </c>
      <c r="I76" s="37"/>
    </row>
    <row r="77" spans="1:9" ht="30" x14ac:dyDescent="0.25">
      <c r="A77" s="58">
        <v>47</v>
      </c>
      <c r="B77" s="60">
        <v>45244</v>
      </c>
      <c r="C77" s="62" t="s">
        <v>207</v>
      </c>
      <c r="D77" s="58" t="s">
        <v>177</v>
      </c>
      <c r="E77" s="17">
        <v>1200000</v>
      </c>
      <c r="F77" s="48" t="s">
        <v>202</v>
      </c>
      <c r="G77" s="41" t="s">
        <v>101</v>
      </c>
      <c r="H77" s="78" t="s">
        <v>12</v>
      </c>
      <c r="I77" s="37"/>
    </row>
    <row r="78" spans="1:9" ht="30" x14ac:dyDescent="0.25">
      <c r="A78" s="75"/>
      <c r="B78" s="76"/>
      <c r="C78" s="77"/>
      <c r="D78" s="75"/>
      <c r="E78" s="17">
        <v>250000</v>
      </c>
      <c r="F78" s="44" t="s">
        <v>203</v>
      </c>
      <c r="G78" s="41" t="s">
        <v>101</v>
      </c>
      <c r="H78" s="79"/>
      <c r="I78" s="49"/>
    </row>
    <row r="79" spans="1:9" x14ac:dyDescent="0.25">
      <c r="A79" s="75"/>
      <c r="B79" s="76"/>
      <c r="C79" s="77"/>
      <c r="D79" s="75"/>
      <c r="E79" s="17">
        <v>250000</v>
      </c>
      <c r="F79" s="44" t="s">
        <v>204</v>
      </c>
      <c r="G79" s="41" t="s">
        <v>101</v>
      </c>
      <c r="H79" s="79"/>
      <c r="I79" s="49"/>
    </row>
    <row r="80" spans="1:9" ht="24.75" customHeight="1" x14ac:dyDescent="0.25">
      <c r="A80" s="75"/>
      <c r="B80" s="76"/>
      <c r="C80" s="77"/>
      <c r="D80" s="75"/>
      <c r="E80" s="17">
        <v>400000</v>
      </c>
      <c r="F80" s="44" t="s">
        <v>205</v>
      </c>
      <c r="G80" s="41" t="s">
        <v>101</v>
      </c>
      <c r="H80" s="79"/>
      <c r="I80" s="49"/>
    </row>
    <row r="81" spans="1:9" x14ac:dyDescent="0.25">
      <c r="A81" s="59"/>
      <c r="B81" s="61"/>
      <c r="C81" s="63"/>
      <c r="D81" s="59"/>
      <c r="E81" s="17">
        <v>200000</v>
      </c>
      <c r="F81" s="44" t="s">
        <v>206</v>
      </c>
      <c r="G81" s="41" t="s">
        <v>101</v>
      </c>
      <c r="H81" s="80"/>
      <c r="I81" s="49"/>
    </row>
    <row r="82" spans="1:9" x14ac:dyDescent="0.25">
      <c r="A82" s="113" t="s">
        <v>3</v>
      </c>
      <c r="B82" s="114"/>
      <c r="C82" s="114"/>
      <c r="D82" s="115"/>
      <c r="E82" s="29">
        <f>SUM(E52:E81)</f>
        <v>24700000</v>
      </c>
      <c r="F82" s="110"/>
      <c r="G82" s="111"/>
      <c r="H82" s="112"/>
      <c r="I82" s="43"/>
    </row>
    <row r="83" spans="1:9" x14ac:dyDescent="0.25">
      <c r="A83" s="19"/>
      <c r="B83" s="20"/>
      <c r="C83" s="20"/>
      <c r="D83" s="20"/>
      <c r="E83" s="32"/>
      <c r="F83" s="32" t="s">
        <v>23</v>
      </c>
      <c r="G83" s="11"/>
      <c r="H83" s="12"/>
      <c r="I83" s="37"/>
    </row>
    <row r="84" spans="1:9" ht="48" x14ac:dyDescent="0.25">
      <c r="A84" s="14">
        <v>48</v>
      </c>
      <c r="B84" s="15">
        <v>45008</v>
      </c>
      <c r="C84" s="16" t="s">
        <v>29</v>
      </c>
      <c r="D84" s="14" t="s">
        <v>30</v>
      </c>
      <c r="E84" s="17">
        <v>480000</v>
      </c>
      <c r="F84" s="44" t="s">
        <v>225</v>
      </c>
      <c r="G84" s="41" t="s">
        <v>101</v>
      </c>
      <c r="H84" s="42" t="s">
        <v>12</v>
      </c>
      <c r="I84" s="37">
        <v>480000</v>
      </c>
    </row>
    <row r="85" spans="1:9" ht="48" x14ac:dyDescent="0.25">
      <c r="A85" s="50">
        <v>49</v>
      </c>
      <c r="B85" s="15">
        <v>45008</v>
      </c>
      <c r="C85" s="16" t="s">
        <v>29</v>
      </c>
      <c r="D85" s="14" t="s">
        <v>30</v>
      </c>
      <c r="E85" s="17">
        <v>20000</v>
      </c>
      <c r="F85" s="44" t="s">
        <v>224</v>
      </c>
      <c r="G85" s="41" t="s">
        <v>101</v>
      </c>
      <c r="H85" s="42" t="s">
        <v>12</v>
      </c>
      <c r="I85" s="37"/>
    </row>
    <row r="86" spans="1:9" ht="48" x14ac:dyDescent="0.25">
      <c r="A86" s="14">
        <v>50</v>
      </c>
      <c r="B86" s="15">
        <v>45008</v>
      </c>
      <c r="C86" s="16" t="s">
        <v>29</v>
      </c>
      <c r="D86" s="14" t="s">
        <v>41</v>
      </c>
      <c r="E86" s="17">
        <v>3000000</v>
      </c>
      <c r="F86" s="44" t="s">
        <v>42</v>
      </c>
      <c r="G86" s="41" t="s">
        <v>101</v>
      </c>
      <c r="H86" s="42" t="s">
        <v>12</v>
      </c>
      <c r="I86" s="37"/>
    </row>
    <row r="87" spans="1:9" ht="60" x14ac:dyDescent="0.25">
      <c r="A87" s="50">
        <v>51</v>
      </c>
      <c r="B87" s="15">
        <v>45008</v>
      </c>
      <c r="C87" s="16" t="s">
        <v>29</v>
      </c>
      <c r="D87" s="14" t="s">
        <v>41</v>
      </c>
      <c r="E87" s="17">
        <v>2000000</v>
      </c>
      <c r="F87" s="44" t="s">
        <v>110</v>
      </c>
      <c r="G87" s="41" t="s">
        <v>101</v>
      </c>
      <c r="H87" s="42" t="s">
        <v>12</v>
      </c>
      <c r="I87" s="37"/>
    </row>
    <row r="88" spans="1:9" ht="67.5" customHeight="1" x14ac:dyDescent="0.25">
      <c r="A88" s="14">
        <v>52</v>
      </c>
      <c r="B88" s="15">
        <v>45071</v>
      </c>
      <c r="C88" s="16" t="s">
        <v>62</v>
      </c>
      <c r="D88" s="14" t="s">
        <v>97</v>
      </c>
      <c r="E88" s="17">
        <v>1600000</v>
      </c>
      <c r="F88" s="44" t="s">
        <v>187</v>
      </c>
      <c r="G88" s="41" t="s">
        <v>101</v>
      </c>
      <c r="H88" s="42" t="s">
        <v>12</v>
      </c>
      <c r="I88" s="37"/>
    </row>
    <row r="89" spans="1:9" ht="60" customHeight="1" x14ac:dyDescent="0.25">
      <c r="A89" s="50">
        <v>53</v>
      </c>
      <c r="B89" s="15">
        <v>45120</v>
      </c>
      <c r="C89" s="16" t="s">
        <v>152</v>
      </c>
      <c r="D89" s="14" t="s">
        <v>144</v>
      </c>
      <c r="E89" s="17">
        <v>500000</v>
      </c>
      <c r="F89" s="44" t="s">
        <v>261</v>
      </c>
      <c r="G89" s="41" t="s">
        <v>101</v>
      </c>
      <c r="H89" s="42" t="s">
        <v>153</v>
      </c>
      <c r="I89" s="37"/>
    </row>
    <row r="90" spans="1:9" x14ac:dyDescent="0.25">
      <c r="A90" s="69" t="s">
        <v>3</v>
      </c>
      <c r="B90" s="70"/>
      <c r="C90" s="70"/>
      <c r="D90" s="71"/>
      <c r="E90" s="31">
        <f>E84+E85+E86+E87+E88+E89</f>
        <v>7600000</v>
      </c>
      <c r="F90" s="72"/>
      <c r="G90" s="73"/>
      <c r="H90" s="74"/>
      <c r="I90" s="43"/>
    </row>
    <row r="91" spans="1:9" x14ac:dyDescent="0.25">
      <c r="A91" s="19"/>
      <c r="B91" s="20"/>
      <c r="C91" s="20"/>
      <c r="D91" s="20"/>
      <c r="E91" s="32"/>
      <c r="F91" s="32" t="s">
        <v>24</v>
      </c>
      <c r="G91" s="11"/>
      <c r="H91" s="12"/>
      <c r="I91" s="37"/>
    </row>
    <row r="92" spans="1:9" ht="48" x14ac:dyDescent="0.25">
      <c r="A92" s="14">
        <v>54</v>
      </c>
      <c r="B92" s="15">
        <v>44994</v>
      </c>
      <c r="C92" s="14">
        <v>45</v>
      </c>
      <c r="D92" s="14" t="s">
        <v>39</v>
      </c>
      <c r="E92" s="17">
        <v>1100000</v>
      </c>
      <c r="F92" s="44" t="s">
        <v>82</v>
      </c>
      <c r="G92" s="9" t="s">
        <v>101</v>
      </c>
      <c r="H92" s="13" t="s">
        <v>13</v>
      </c>
      <c r="I92" s="37">
        <v>1089478</v>
      </c>
    </row>
    <row r="93" spans="1:9" ht="59.25" customHeight="1" x14ac:dyDescent="0.25">
      <c r="A93" s="14">
        <v>55</v>
      </c>
      <c r="B93" s="15">
        <v>44994</v>
      </c>
      <c r="C93" s="14">
        <v>46</v>
      </c>
      <c r="D93" s="14" t="s">
        <v>48</v>
      </c>
      <c r="E93" s="17">
        <v>1449998</v>
      </c>
      <c r="F93" s="44" t="s">
        <v>111</v>
      </c>
      <c r="G93" s="9" t="s">
        <v>101</v>
      </c>
      <c r="H93" s="13" t="s">
        <v>13</v>
      </c>
      <c r="I93" s="37">
        <v>1422891.35</v>
      </c>
    </row>
    <row r="94" spans="1:9" ht="59.25" customHeight="1" x14ac:dyDescent="0.25">
      <c r="A94" s="14">
        <v>56</v>
      </c>
      <c r="B94" s="15">
        <v>44994</v>
      </c>
      <c r="C94" s="14">
        <v>47</v>
      </c>
      <c r="D94" s="14" t="s">
        <v>39</v>
      </c>
      <c r="E94" s="17">
        <v>1449936</v>
      </c>
      <c r="F94" s="44" t="s">
        <v>77</v>
      </c>
      <c r="G94" s="9" t="s">
        <v>101</v>
      </c>
      <c r="H94" s="13" t="s">
        <v>13</v>
      </c>
      <c r="I94" s="37">
        <v>1391576.34</v>
      </c>
    </row>
    <row r="95" spans="1:9" ht="75" x14ac:dyDescent="0.25">
      <c r="A95" s="58">
        <v>57</v>
      </c>
      <c r="B95" s="60">
        <v>44994</v>
      </c>
      <c r="C95" s="58">
        <v>49</v>
      </c>
      <c r="D95" s="58" t="s">
        <v>98</v>
      </c>
      <c r="E95" s="17">
        <v>1500000</v>
      </c>
      <c r="F95" s="44" t="s">
        <v>262</v>
      </c>
      <c r="G95" s="9" t="s">
        <v>101</v>
      </c>
      <c r="H95" s="78" t="s">
        <v>13</v>
      </c>
      <c r="I95" s="37"/>
    </row>
    <row r="96" spans="1:9" ht="45" x14ac:dyDescent="0.25">
      <c r="A96" s="59"/>
      <c r="B96" s="61"/>
      <c r="C96" s="59"/>
      <c r="D96" s="59"/>
      <c r="E96" s="17">
        <v>1500000</v>
      </c>
      <c r="F96" s="44" t="s">
        <v>216</v>
      </c>
      <c r="G96" s="9" t="s">
        <v>101</v>
      </c>
      <c r="H96" s="80"/>
      <c r="I96" s="37"/>
    </row>
    <row r="97" spans="1:15" ht="48" x14ac:dyDescent="0.25">
      <c r="A97" s="14">
        <v>58</v>
      </c>
      <c r="B97" s="15">
        <v>45008</v>
      </c>
      <c r="C97" s="16" t="s">
        <v>29</v>
      </c>
      <c r="D97" s="14" t="s">
        <v>31</v>
      </c>
      <c r="E97" s="17">
        <v>600000</v>
      </c>
      <c r="F97" s="44" t="s">
        <v>32</v>
      </c>
      <c r="G97" s="9" t="s">
        <v>101</v>
      </c>
      <c r="H97" s="13" t="s">
        <v>12</v>
      </c>
      <c r="I97" s="37">
        <v>594573.57999999996</v>
      </c>
    </row>
    <row r="98" spans="1:15" ht="48" x14ac:dyDescent="0.25">
      <c r="A98" s="14">
        <v>59</v>
      </c>
      <c r="B98" s="15">
        <v>45008</v>
      </c>
      <c r="C98" s="16" t="s">
        <v>29</v>
      </c>
      <c r="D98" s="14" t="s">
        <v>31</v>
      </c>
      <c r="E98" s="17">
        <v>298186</v>
      </c>
      <c r="F98" s="44" t="s">
        <v>150</v>
      </c>
      <c r="G98" s="9" t="s">
        <v>101</v>
      </c>
      <c r="H98" s="13" t="s">
        <v>12</v>
      </c>
      <c r="I98" s="37">
        <v>260996.8</v>
      </c>
    </row>
    <row r="99" spans="1:15" ht="48" x14ac:dyDescent="0.25">
      <c r="A99" s="14">
        <v>60</v>
      </c>
      <c r="B99" s="15">
        <v>45008</v>
      </c>
      <c r="C99" s="16" t="s">
        <v>29</v>
      </c>
      <c r="D99" s="14" t="s">
        <v>31</v>
      </c>
      <c r="E99" s="17">
        <v>580602</v>
      </c>
      <c r="F99" s="44" t="s">
        <v>148</v>
      </c>
      <c r="G99" s="9" t="s">
        <v>101</v>
      </c>
      <c r="H99" s="13" t="s">
        <v>12</v>
      </c>
      <c r="I99" s="37">
        <v>511278.84</v>
      </c>
    </row>
    <row r="100" spans="1:15" ht="48" x14ac:dyDescent="0.25">
      <c r="A100" s="14">
        <v>61</v>
      </c>
      <c r="B100" s="15">
        <v>45008</v>
      </c>
      <c r="C100" s="16" t="s">
        <v>29</v>
      </c>
      <c r="D100" s="14" t="s">
        <v>31</v>
      </c>
      <c r="E100" s="17">
        <v>298186</v>
      </c>
      <c r="F100" s="44" t="s">
        <v>149</v>
      </c>
      <c r="G100" s="9" t="s">
        <v>101</v>
      </c>
      <c r="H100" s="13" t="s">
        <v>12</v>
      </c>
      <c r="I100" s="37">
        <v>260996.8</v>
      </c>
    </row>
    <row r="101" spans="1:15" ht="48" x14ac:dyDescent="0.25">
      <c r="A101" s="14">
        <v>62</v>
      </c>
      <c r="B101" s="15">
        <v>45008</v>
      </c>
      <c r="C101" s="16" t="s">
        <v>29</v>
      </c>
      <c r="D101" s="14" t="s">
        <v>31</v>
      </c>
      <c r="E101" s="17">
        <v>298033</v>
      </c>
      <c r="F101" s="44" t="s">
        <v>147</v>
      </c>
      <c r="G101" s="9" t="s">
        <v>101</v>
      </c>
      <c r="H101" s="13" t="s">
        <v>12</v>
      </c>
      <c r="I101" s="37">
        <v>244564.55</v>
      </c>
    </row>
    <row r="102" spans="1:15" ht="48" x14ac:dyDescent="0.25">
      <c r="A102" s="14">
        <v>63</v>
      </c>
      <c r="B102" s="15">
        <v>45008</v>
      </c>
      <c r="C102" s="16" t="s">
        <v>29</v>
      </c>
      <c r="D102" s="14" t="s">
        <v>31</v>
      </c>
      <c r="E102" s="17">
        <v>298112</v>
      </c>
      <c r="F102" s="44" t="s">
        <v>145</v>
      </c>
      <c r="G102" s="9" t="s">
        <v>101</v>
      </c>
      <c r="H102" s="13" t="s">
        <v>12</v>
      </c>
      <c r="I102" s="37">
        <v>244721.96</v>
      </c>
    </row>
    <row r="103" spans="1:15" ht="60" x14ac:dyDescent="0.25">
      <c r="A103" s="14">
        <v>64</v>
      </c>
      <c r="B103" s="15">
        <v>45008</v>
      </c>
      <c r="C103" s="16" t="s">
        <v>29</v>
      </c>
      <c r="D103" s="14" t="s">
        <v>31</v>
      </c>
      <c r="E103" s="17">
        <v>298186</v>
      </c>
      <c r="F103" s="44" t="s">
        <v>146</v>
      </c>
      <c r="G103" s="9" t="s">
        <v>101</v>
      </c>
      <c r="H103" s="13" t="s">
        <v>12</v>
      </c>
      <c r="I103" s="37">
        <v>245351.96</v>
      </c>
    </row>
    <row r="104" spans="1:15" ht="48" x14ac:dyDescent="0.25">
      <c r="A104" s="14">
        <v>65</v>
      </c>
      <c r="B104" s="15">
        <v>45008</v>
      </c>
      <c r="C104" s="16" t="s">
        <v>29</v>
      </c>
      <c r="D104" s="14" t="s">
        <v>98</v>
      </c>
      <c r="E104" s="17">
        <v>100000</v>
      </c>
      <c r="F104" s="44" t="s">
        <v>228</v>
      </c>
      <c r="G104" s="9" t="s">
        <v>101</v>
      </c>
      <c r="H104" s="13" t="s">
        <v>12</v>
      </c>
      <c r="I104" s="37"/>
    </row>
    <row r="105" spans="1:15" ht="48" x14ac:dyDescent="0.25">
      <c r="A105" s="14">
        <v>66</v>
      </c>
      <c r="B105" s="15">
        <v>45008</v>
      </c>
      <c r="C105" s="16" t="s">
        <v>29</v>
      </c>
      <c r="D105" s="14" t="s">
        <v>66</v>
      </c>
      <c r="E105" s="17">
        <v>150000</v>
      </c>
      <c r="F105" s="44" t="s">
        <v>104</v>
      </c>
      <c r="G105" s="9" t="s">
        <v>101</v>
      </c>
      <c r="H105" s="13" t="s">
        <v>12</v>
      </c>
      <c r="I105" s="37">
        <v>147640.31</v>
      </c>
      <c r="O105" s="30"/>
    </row>
    <row r="106" spans="1:15" s="22" customFormat="1" ht="48" x14ac:dyDescent="0.25">
      <c r="A106" s="14">
        <v>67</v>
      </c>
      <c r="B106" s="15">
        <v>45008</v>
      </c>
      <c r="C106" s="16" t="s">
        <v>29</v>
      </c>
      <c r="D106" s="14" t="s">
        <v>66</v>
      </c>
      <c r="E106" s="17">
        <v>150000</v>
      </c>
      <c r="F106" s="44" t="s">
        <v>83</v>
      </c>
      <c r="G106" s="9" t="s">
        <v>101</v>
      </c>
      <c r="H106" s="13" t="s">
        <v>12</v>
      </c>
      <c r="I106" s="37">
        <v>147762.38</v>
      </c>
    </row>
    <row r="107" spans="1:15" ht="48" x14ac:dyDescent="0.25">
      <c r="A107" s="14">
        <v>68</v>
      </c>
      <c r="B107" s="15">
        <v>45008</v>
      </c>
      <c r="C107" s="16" t="s">
        <v>29</v>
      </c>
      <c r="D107" s="14" t="s">
        <v>66</v>
      </c>
      <c r="E107" s="17">
        <v>150000</v>
      </c>
      <c r="F107" s="44" t="s">
        <v>155</v>
      </c>
      <c r="G107" s="9" t="s">
        <v>101</v>
      </c>
      <c r="H107" s="13" t="s">
        <v>12</v>
      </c>
      <c r="I107" s="37">
        <v>148640.57999999999</v>
      </c>
    </row>
    <row r="108" spans="1:15" ht="54" customHeight="1" x14ac:dyDescent="0.25">
      <c r="A108" s="14">
        <v>69</v>
      </c>
      <c r="B108" s="15">
        <v>45008</v>
      </c>
      <c r="C108" s="16" t="s">
        <v>29</v>
      </c>
      <c r="D108" s="14" t="s">
        <v>66</v>
      </c>
      <c r="E108" s="17">
        <v>170000</v>
      </c>
      <c r="F108" s="44" t="s">
        <v>84</v>
      </c>
      <c r="G108" s="9" t="s">
        <v>101</v>
      </c>
      <c r="H108" s="13" t="s">
        <v>12</v>
      </c>
      <c r="I108" s="37"/>
    </row>
    <row r="109" spans="1:15" ht="54" customHeight="1" x14ac:dyDescent="0.25">
      <c r="A109" s="14">
        <v>70</v>
      </c>
      <c r="B109" s="15">
        <v>45008</v>
      </c>
      <c r="C109" s="16" t="s">
        <v>29</v>
      </c>
      <c r="D109" s="14" t="s">
        <v>66</v>
      </c>
      <c r="E109" s="17">
        <v>150000</v>
      </c>
      <c r="F109" s="44" t="s">
        <v>156</v>
      </c>
      <c r="G109" s="9" t="s">
        <v>101</v>
      </c>
      <c r="H109" s="13" t="s">
        <v>12</v>
      </c>
      <c r="I109" s="37">
        <v>148666.13</v>
      </c>
    </row>
    <row r="110" spans="1:15" ht="54" customHeight="1" x14ac:dyDescent="0.25">
      <c r="A110" s="14">
        <v>71</v>
      </c>
      <c r="B110" s="15">
        <v>45008</v>
      </c>
      <c r="C110" s="16" t="s">
        <v>29</v>
      </c>
      <c r="D110" s="14" t="s">
        <v>66</v>
      </c>
      <c r="E110" s="17">
        <v>280000</v>
      </c>
      <c r="F110" s="44" t="s">
        <v>85</v>
      </c>
      <c r="G110" s="9" t="s">
        <v>101</v>
      </c>
      <c r="H110" s="13" t="s">
        <v>12</v>
      </c>
      <c r="I110" s="37"/>
    </row>
    <row r="111" spans="1:15" ht="48" x14ac:dyDescent="0.25">
      <c r="A111" s="14">
        <v>72</v>
      </c>
      <c r="B111" s="15">
        <v>45008</v>
      </c>
      <c r="C111" s="16" t="s">
        <v>29</v>
      </c>
      <c r="D111" s="14" t="s">
        <v>66</v>
      </c>
      <c r="E111" s="17">
        <v>280000</v>
      </c>
      <c r="F111" s="44" t="s">
        <v>61</v>
      </c>
      <c r="G111" s="9" t="s">
        <v>101</v>
      </c>
      <c r="H111" s="13" t="s">
        <v>12</v>
      </c>
      <c r="I111" s="37">
        <v>278902.32</v>
      </c>
    </row>
    <row r="112" spans="1:15" ht="60" x14ac:dyDescent="0.25">
      <c r="A112" s="14">
        <v>73</v>
      </c>
      <c r="B112" s="15">
        <v>45008</v>
      </c>
      <c r="C112" s="16" t="s">
        <v>29</v>
      </c>
      <c r="D112" s="14" t="s">
        <v>66</v>
      </c>
      <c r="E112" s="17">
        <v>150000</v>
      </c>
      <c r="F112" s="44" t="s">
        <v>105</v>
      </c>
      <c r="G112" s="9" t="s">
        <v>101</v>
      </c>
      <c r="H112" s="13" t="s">
        <v>12</v>
      </c>
      <c r="I112" s="37">
        <v>145953.73000000001</v>
      </c>
    </row>
    <row r="113" spans="1:9" ht="48" x14ac:dyDescent="0.25">
      <c r="A113" s="14">
        <v>74</v>
      </c>
      <c r="B113" s="15">
        <v>45008</v>
      </c>
      <c r="C113" s="16" t="s">
        <v>29</v>
      </c>
      <c r="D113" s="14" t="s">
        <v>66</v>
      </c>
      <c r="E113" s="17">
        <v>270000</v>
      </c>
      <c r="F113" s="44" t="s">
        <v>106</v>
      </c>
      <c r="G113" s="9" t="s">
        <v>101</v>
      </c>
      <c r="H113" s="13" t="s">
        <v>12</v>
      </c>
      <c r="I113" s="37">
        <v>269887.21000000002</v>
      </c>
    </row>
    <row r="114" spans="1:9" s="22" customFormat="1" ht="48" x14ac:dyDescent="0.25">
      <c r="A114" s="14">
        <v>75</v>
      </c>
      <c r="B114" s="15">
        <v>45008</v>
      </c>
      <c r="C114" s="16" t="s">
        <v>29</v>
      </c>
      <c r="D114" s="14" t="s">
        <v>66</v>
      </c>
      <c r="E114" s="17">
        <v>270000</v>
      </c>
      <c r="F114" s="44" t="s">
        <v>107</v>
      </c>
      <c r="G114" s="9" t="s">
        <v>101</v>
      </c>
      <c r="H114" s="13" t="s">
        <v>12</v>
      </c>
      <c r="I114" s="37">
        <v>269046.62</v>
      </c>
    </row>
    <row r="115" spans="1:9" ht="48" x14ac:dyDescent="0.25">
      <c r="A115" s="14">
        <v>76</v>
      </c>
      <c r="B115" s="15">
        <v>45008</v>
      </c>
      <c r="C115" s="16" t="s">
        <v>29</v>
      </c>
      <c r="D115" s="14" t="s">
        <v>66</v>
      </c>
      <c r="E115" s="17">
        <v>300000</v>
      </c>
      <c r="F115" s="44" t="s">
        <v>168</v>
      </c>
      <c r="G115" s="9" t="s">
        <v>101</v>
      </c>
      <c r="H115" s="13" t="s">
        <v>12</v>
      </c>
      <c r="I115" s="37">
        <v>298239.55</v>
      </c>
    </row>
    <row r="116" spans="1:9" ht="60" x14ac:dyDescent="0.25">
      <c r="A116" s="14">
        <v>77</v>
      </c>
      <c r="B116" s="15">
        <v>45008</v>
      </c>
      <c r="C116" s="16" t="s">
        <v>29</v>
      </c>
      <c r="D116" s="14" t="s">
        <v>66</v>
      </c>
      <c r="E116" s="17">
        <v>300000</v>
      </c>
      <c r="F116" s="44" t="s">
        <v>169</v>
      </c>
      <c r="G116" s="9" t="s">
        <v>101</v>
      </c>
      <c r="H116" s="13" t="s">
        <v>12</v>
      </c>
      <c r="I116" s="37"/>
    </row>
    <row r="117" spans="1:9" ht="48" x14ac:dyDescent="0.25">
      <c r="A117" s="14">
        <v>78</v>
      </c>
      <c r="B117" s="15">
        <v>45008</v>
      </c>
      <c r="C117" s="16" t="s">
        <v>29</v>
      </c>
      <c r="D117" s="14" t="s">
        <v>66</v>
      </c>
      <c r="E117" s="17">
        <v>280000</v>
      </c>
      <c r="F117" s="44" t="s">
        <v>157</v>
      </c>
      <c r="G117" s="9" t="s">
        <v>101</v>
      </c>
      <c r="H117" s="13" t="s">
        <v>12</v>
      </c>
      <c r="I117" s="37"/>
    </row>
    <row r="118" spans="1:9" ht="75" x14ac:dyDescent="0.25">
      <c r="A118" s="14">
        <v>79</v>
      </c>
      <c r="B118" s="15">
        <v>45008</v>
      </c>
      <c r="C118" s="16" t="s">
        <v>29</v>
      </c>
      <c r="D118" s="14" t="s">
        <v>39</v>
      </c>
      <c r="E118" s="17">
        <v>754187</v>
      </c>
      <c r="F118" s="44" t="s">
        <v>112</v>
      </c>
      <c r="G118" s="9" t="s">
        <v>101</v>
      </c>
      <c r="H118" s="13" t="s">
        <v>12</v>
      </c>
      <c r="I118" s="37">
        <v>745858.9</v>
      </c>
    </row>
    <row r="119" spans="1:9" ht="64.5" customHeight="1" x14ac:dyDescent="0.25">
      <c r="A119" s="14">
        <v>80</v>
      </c>
      <c r="B119" s="15">
        <v>45008</v>
      </c>
      <c r="C119" s="16" t="s">
        <v>29</v>
      </c>
      <c r="D119" s="14" t="s">
        <v>39</v>
      </c>
      <c r="E119" s="17">
        <v>102308</v>
      </c>
      <c r="F119" s="44" t="s">
        <v>91</v>
      </c>
      <c r="G119" s="9" t="s">
        <v>101</v>
      </c>
      <c r="H119" s="13" t="s">
        <v>12</v>
      </c>
      <c r="I119" s="37">
        <v>100644.8</v>
      </c>
    </row>
    <row r="120" spans="1:9" ht="48" customHeight="1" x14ac:dyDescent="0.25">
      <c r="A120" s="14">
        <v>81</v>
      </c>
      <c r="B120" s="15">
        <v>45008</v>
      </c>
      <c r="C120" s="16" t="s">
        <v>29</v>
      </c>
      <c r="D120" s="14" t="s">
        <v>48</v>
      </c>
      <c r="E120" s="17">
        <v>1105454</v>
      </c>
      <c r="F120" s="44" t="s">
        <v>49</v>
      </c>
      <c r="G120" s="9" t="s">
        <v>101</v>
      </c>
      <c r="H120" s="13" t="s">
        <v>12</v>
      </c>
      <c r="I120" s="37">
        <v>1086509.3400000001</v>
      </c>
    </row>
    <row r="121" spans="1:9" ht="48" customHeight="1" x14ac:dyDescent="0.25">
      <c r="A121" s="14">
        <v>82</v>
      </c>
      <c r="B121" s="15">
        <v>45008</v>
      </c>
      <c r="C121" s="16" t="s">
        <v>29</v>
      </c>
      <c r="D121" s="14" t="s">
        <v>48</v>
      </c>
      <c r="E121" s="17">
        <v>1503894</v>
      </c>
      <c r="F121" s="44" t="s">
        <v>113</v>
      </c>
      <c r="G121" s="9" t="s">
        <v>101</v>
      </c>
      <c r="H121" s="13" t="s">
        <v>12</v>
      </c>
      <c r="I121" s="37">
        <v>1495348.67</v>
      </c>
    </row>
    <row r="122" spans="1:9" ht="76.5" customHeight="1" x14ac:dyDescent="0.25">
      <c r="A122" s="14">
        <v>83</v>
      </c>
      <c r="B122" s="15">
        <v>45008</v>
      </c>
      <c r="C122" s="16" t="s">
        <v>29</v>
      </c>
      <c r="D122" s="14" t="s">
        <v>50</v>
      </c>
      <c r="E122" s="17">
        <v>1449998</v>
      </c>
      <c r="F122" s="44" t="s">
        <v>114</v>
      </c>
      <c r="G122" s="9" t="s">
        <v>101</v>
      </c>
      <c r="H122" s="13" t="s">
        <v>12</v>
      </c>
      <c r="I122" s="37">
        <v>1444642.93</v>
      </c>
    </row>
    <row r="123" spans="1:9" ht="48" x14ac:dyDescent="0.25">
      <c r="A123" s="14">
        <v>84</v>
      </c>
      <c r="B123" s="15">
        <v>45071</v>
      </c>
      <c r="C123" s="16" t="s">
        <v>62</v>
      </c>
      <c r="D123" s="14" t="s">
        <v>31</v>
      </c>
      <c r="E123" s="17">
        <v>1000000</v>
      </c>
      <c r="F123" s="44" t="s">
        <v>99</v>
      </c>
      <c r="G123" s="9" t="s">
        <v>101</v>
      </c>
      <c r="H123" s="13" t="s">
        <v>12</v>
      </c>
      <c r="I123" s="37"/>
    </row>
    <row r="124" spans="1:9" ht="60" x14ac:dyDescent="0.25">
      <c r="A124" s="14">
        <v>85</v>
      </c>
      <c r="B124" s="15">
        <v>45071</v>
      </c>
      <c r="C124" s="16" t="s">
        <v>62</v>
      </c>
      <c r="D124" s="14" t="s">
        <v>31</v>
      </c>
      <c r="E124" s="17">
        <v>200000</v>
      </c>
      <c r="F124" s="44" t="s">
        <v>115</v>
      </c>
      <c r="G124" s="9" t="s">
        <v>101</v>
      </c>
      <c r="H124" s="13" t="s">
        <v>12</v>
      </c>
      <c r="I124" s="37"/>
    </row>
    <row r="125" spans="1:9" ht="48" x14ac:dyDescent="0.25">
      <c r="A125" s="14">
        <v>86</v>
      </c>
      <c r="B125" s="15">
        <v>45167</v>
      </c>
      <c r="C125" s="16" t="s">
        <v>151</v>
      </c>
      <c r="D125" s="14" t="s">
        <v>126</v>
      </c>
      <c r="E125" s="17">
        <v>600000</v>
      </c>
      <c r="F125" s="44" t="s">
        <v>127</v>
      </c>
      <c r="G125" s="9" t="s">
        <v>101</v>
      </c>
      <c r="H125" s="13" t="s">
        <v>12</v>
      </c>
      <c r="I125" s="37"/>
    </row>
    <row r="126" spans="1:9" ht="60" x14ac:dyDescent="0.25">
      <c r="A126" s="14">
        <v>87</v>
      </c>
      <c r="B126" s="15">
        <v>45167</v>
      </c>
      <c r="C126" s="16" t="s">
        <v>151</v>
      </c>
      <c r="D126" s="14" t="s">
        <v>126</v>
      </c>
      <c r="E126" s="17">
        <v>100000</v>
      </c>
      <c r="F126" s="44" t="s">
        <v>263</v>
      </c>
      <c r="G126" s="9" t="s">
        <v>101</v>
      </c>
      <c r="H126" s="13" t="s">
        <v>12</v>
      </c>
      <c r="I126" s="37"/>
    </row>
    <row r="127" spans="1:9" ht="48" x14ac:dyDescent="0.25">
      <c r="A127" s="14">
        <v>88</v>
      </c>
      <c r="B127" s="15">
        <v>45167</v>
      </c>
      <c r="C127" s="16" t="s">
        <v>151</v>
      </c>
      <c r="D127" s="14" t="s">
        <v>126</v>
      </c>
      <c r="E127" s="17">
        <v>500000</v>
      </c>
      <c r="F127" s="44" t="s">
        <v>128</v>
      </c>
      <c r="G127" s="9" t="s">
        <v>101</v>
      </c>
      <c r="H127" s="13" t="s">
        <v>12</v>
      </c>
      <c r="I127" s="37"/>
    </row>
    <row r="128" spans="1:9" ht="53.25" customHeight="1" x14ac:dyDescent="0.25">
      <c r="A128" s="14">
        <v>89</v>
      </c>
      <c r="B128" s="15">
        <v>45167</v>
      </c>
      <c r="C128" s="16" t="s">
        <v>151</v>
      </c>
      <c r="D128" s="14" t="s">
        <v>126</v>
      </c>
      <c r="E128" s="17">
        <v>1300000</v>
      </c>
      <c r="F128" s="44" t="s">
        <v>129</v>
      </c>
      <c r="G128" s="9" t="s">
        <v>101</v>
      </c>
      <c r="H128" s="13" t="s">
        <v>12</v>
      </c>
      <c r="I128" s="37"/>
    </row>
    <row r="129" spans="1:9" x14ac:dyDescent="0.25">
      <c r="A129" s="69" t="s">
        <v>3</v>
      </c>
      <c r="B129" s="70"/>
      <c r="C129" s="70"/>
      <c r="D129" s="71"/>
      <c r="E129" s="31">
        <f>SUM(E92:E128)</f>
        <v>21287080</v>
      </c>
      <c r="F129" s="72"/>
      <c r="G129" s="73"/>
      <c r="H129" s="74"/>
      <c r="I129" s="43"/>
    </row>
    <row r="130" spans="1:9" x14ac:dyDescent="0.25">
      <c r="A130" s="19"/>
      <c r="B130" s="20"/>
      <c r="C130" s="20"/>
      <c r="D130" s="20"/>
      <c r="E130" s="32"/>
      <c r="F130" s="32" t="s">
        <v>25</v>
      </c>
      <c r="G130" s="11"/>
      <c r="H130" s="12"/>
      <c r="I130" s="37"/>
    </row>
    <row r="131" spans="1:9" ht="53.25" customHeight="1" x14ac:dyDescent="0.25">
      <c r="A131" s="14">
        <v>90</v>
      </c>
      <c r="B131" s="15">
        <v>44984</v>
      </c>
      <c r="C131" s="14">
        <v>31</v>
      </c>
      <c r="D131" s="14" t="s">
        <v>73</v>
      </c>
      <c r="E131" s="17">
        <v>2000000</v>
      </c>
      <c r="F131" s="44" t="s">
        <v>74</v>
      </c>
      <c r="G131" s="41" t="s">
        <v>101</v>
      </c>
      <c r="H131" s="51" t="s">
        <v>13</v>
      </c>
      <c r="I131" s="37"/>
    </row>
    <row r="132" spans="1:9" ht="53.25" customHeight="1" x14ac:dyDescent="0.25">
      <c r="A132" s="14">
        <v>91</v>
      </c>
      <c r="B132" s="15">
        <v>45008</v>
      </c>
      <c r="C132" s="16" t="s">
        <v>29</v>
      </c>
      <c r="D132" s="14" t="s">
        <v>95</v>
      </c>
      <c r="E132" s="17">
        <v>2000000</v>
      </c>
      <c r="F132" s="44" t="s">
        <v>86</v>
      </c>
      <c r="G132" s="41" t="s">
        <v>101</v>
      </c>
      <c r="H132" s="52" t="s">
        <v>12</v>
      </c>
      <c r="I132" s="37">
        <v>1696501</v>
      </c>
    </row>
    <row r="133" spans="1:9" ht="53.25" customHeight="1" x14ac:dyDescent="0.25">
      <c r="A133" s="14">
        <v>92</v>
      </c>
      <c r="B133" s="15">
        <v>45008</v>
      </c>
      <c r="C133" s="16" t="s">
        <v>29</v>
      </c>
      <c r="D133" s="14" t="s">
        <v>95</v>
      </c>
      <c r="E133" s="17">
        <v>1000000</v>
      </c>
      <c r="F133" s="44" t="s">
        <v>34</v>
      </c>
      <c r="G133" s="41" t="s">
        <v>101</v>
      </c>
      <c r="H133" s="52" t="s">
        <v>12</v>
      </c>
      <c r="I133" s="37"/>
    </row>
    <row r="134" spans="1:9" ht="53.25" customHeight="1" x14ac:dyDescent="0.25">
      <c r="A134" s="14">
        <v>93</v>
      </c>
      <c r="B134" s="15">
        <v>45008</v>
      </c>
      <c r="C134" s="16" t="s">
        <v>29</v>
      </c>
      <c r="D134" s="14" t="s">
        <v>143</v>
      </c>
      <c r="E134" s="17">
        <v>3000000</v>
      </c>
      <c r="F134" s="44" t="s">
        <v>38</v>
      </c>
      <c r="G134" s="41" t="s">
        <v>101</v>
      </c>
      <c r="H134" s="52" t="s">
        <v>12</v>
      </c>
      <c r="I134" s="46"/>
    </row>
    <row r="135" spans="1:9" ht="53.25" customHeight="1" x14ac:dyDescent="0.25">
      <c r="A135" s="14">
        <v>94</v>
      </c>
      <c r="B135" s="15">
        <v>45008</v>
      </c>
      <c r="C135" s="16" t="s">
        <v>29</v>
      </c>
      <c r="D135" s="14" t="s">
        <v>51</v>
      </c>
      <c r="E135" s="17">
        <v>1000000</v>
      </c>
      <c r="F135" s="44" t="s">
        <v>52</v>
      </c>
      <c r="G135" s="41" t="s">
        <v>101</v>
      </c>
      <c r="H135" s="52" t="s">
        <v>12</v>
      </c>
      <c r="I135" s="37"/>
    </row>
    <row r="136" spans="1:9" ht="48.75" x14ac:dyDescent="0.25">
      <c r="A136" s="14">
        <v>95</v>
      </c>
      <c r="B136" s="15">
        <v>45008</v>
      </c>
      <c r="C136" s="16" t="s">
        <v>29</v>
      </c>
      <c r="D136" s="14" t="s">
        <v>51</v>
      </c>
      <c r="E136" s="17">
        <v>1500000</v>
      </c>
      <c r="F136" s="44" t="s">
        <v>92</v>
      </c>
      <c r="G136" s="41" t="s">
        <v>101</v>
      </c>
      <c r="H136" s="52" t="s">
        <v>12</v>
      </c>
      <c r="I136" s="37"/>
    </row>
    <row r="137" spans="1:9" ht="48.75" x14ac:dyDescent="0.25">
      <c r="A137" s="14">
        <v>96</v>
      </c>
      <c r="B137" s="15">
        <v>45008</v>
      </c>
      <c r="C137" s="16" t="s">
        <v>29</v>
      </c>
      <c r="D137" s="14" t="s">
        <v>51</v>
      </c>
      <c r="E137" s="17">
        <v>1500000</v>
      </c>
      <c r="F137" s="44" t="s">
        <v>53</v>
      </c>
      <c r="G137" s="41" t="s">
        <v>101</v>
      </c>
      <c r="H137" s="52" t="s">
        <v>12</v>
      </c>
      <c r="I137" s="37"/>
    </row>
    <row r="138" spans="1:9" ht="75" x14ac:dyDescent="0.25">
      <c r="A138" s="14">
        <v>97</v>
      </c>
      <c r="B138" s="15">
        <v>45167</v>
      </c>
      <c r="C138" s="16" t="s">
        <v>151</v>
      </c>
      <c r="D138" s="14" t="s">
        <v>132</v>
      </c>
      <c r="E138" s="17">
        <v>2000000</v>
      </c>
      <c r="F138" s="44" t="s">
        <v>170</v>
      </c>
      <c r="G138" s="41" t="s">
        <v>101</v>
      </c>
      <c r="H138" s="53" t="s">
        <v>12</v>
      </c>
      <c r="I138" s="37"/>
    </row>
    <row r="139" spans="1:9" ht="60" x14ac:dyDescent="0.25">
      <c r="A139" s="14">
        <v>98</v>
      </c>
      <c r="B139" s="15">
        <v>45167</v>
      </c>
      <c r="C139" s="16" t="s">
        <v>151</v>
      </c>
      <c r="D139" s="14" t="s">
        <v>132</v>
      </c>
      <c r="E139" s="17">
        <v>2000000</v>
      </c>
      <c r="F139" s="44" t="s">
        <v>171</v>
      </c>
      <c r="G139" s="41" t="s">
        <v>101</v>
      </c>
      <c r="H139" s="53" t="s">
        <v>12</v>
      </c>
      <c r="I139" s="37"/>
    </row>
    <row r="140" spans="1:9" ht="48" x14ac:dyDescent="0.25">
      <c r="A140" s="14">
        <v>99</v>
      </c>
      <c r="B140" s="15">
        <v>45167</v>
      </c>
      <c r="C140" s="16" t="s">
        <v>151</v>
      </c>
      <c r="D140" s="14" t="s">
        <v>132</v>
      </c>
      <c r="E140" s="17">
        <v>1883440</v>
      </c>
      <c r="F140" s="44" t="s">
        <v>154</v>
      </c>
      <c r="G140" s="41" t="s">
        <v>101</v>
      </c>
      <c r="H140" s="53" t="s">
        <v>12</v>
      </c>
      <c r="I140" s="37"/>
    </row>
    <row r="141" spans="1:9" x14ac:dyDescent="0.25">
      <c r="A141" s="69" t="s">
        <v>3</v>
      </c>
      <c r="B141" s="70"/>
      <c r="C141" s="70"/>
      <c r="D141" s="71"/>
      <c r="E141" s="31">
        <f>E131+E132+E133+E134+E135+E136+E137+E138+E139+E140</f>
        <v>17883440</v>
      </c>
      <c r="F141" s="72"/>
      <c r="G141" s="73"/>
      <c r="H141" s="74"/>
      <c r="I141" s="43"/>
    </row>
    <row r="142" spans="1:9" x14ac:dyDescent="0.25">
      <c r="A142" s="19"/>
      <c r="B142" s="20"/>
      <c r="C142" s="20"/>
      <c r="D142" s="20"/>
      <c r="E142" s="32"/>
      <c r="F142" s="32" t="s">
        <v>26</v>
      </c>
      <c r="G142" s="11"/>
      <c r="H142" s="12"/>
      <c r="I142" s="37"/>
    </row>
    <row r="143" spans="1:9" ht="48" x14ac:dyDescent="0.25">
      <c r="A143" s="14">
        <v>100</v>
      </c>
      <c r="B143" s="15">
        <v>45008</v>
      </c>
      <c r="C143" s="16" t="s">
        <v>29</v>
      </c>
      <c r="D143" s="14" t="s">
        <v>40</v>
      </c>
      <c r="E143" s="17">
        <v>500000</v>
      </c>
      <c r="F143" s="44" t="s">
        <v>174</v>
      </c>
      <c r="G143" s="41" t="s">
        <v>101</v>
      </c>
      <c r="H143" s="13" t="s">
        <v>12</v>
      </c>
      <c r="I143" s="37">
        <v>393397.21</v>
      </c>
    </row>
    <row r="144" spans="1:9" ht="48" x14ac:dyDescent="0.25">
      <c r="A144" s="14">
        <v>101</v>
      </c>
      <c r="B144" s="15">
        <v>45008</v>
      </c>
      <c r="C144" s="16" t="s">
        <v>29</v>
      </c>
      <c r="D144" s="14" t="s">
        <v>40</v>
      </c>
      <c r="E144" s="17">
        <v>500000</v>
      </c>
      <c r="F144" s="44" t="s">
        <v>116</v>
      </c>
      <c r="G144" s="41" t="s">
        <v>101</v>
      </c>
      <c r="H144" s="13" t="s">
        <v>12</v>
      </c>
      <c r="I144" s="37"/>
    </row>
    <row r="145" spans="1:9" ht="48" x14ac:dyDescent="0.25">
      <c r="A145" s="14">
        <v>102</v>
      </c>
      <c r="B145" s="15">
        <v>45008</v>
      </c>
      <c r="C145" s="16" t="s">
        <v>29</v>
      </c>
      <c r="D145" s="14" t="s">
        <v>40</v>
      </c>
      <c r="E145" s="17">
        <v>600000</v>
      </c>
      <c r="F145" s="44" t="s">
        <v>175</v>
      </c>
      <c r="G145" s="41" t="s">
        <v>101</v>
      </c>
      <c r="H145" s="13" t="s">
        <v>12</v>
      </c>
      <c r="I145" s="37"/>
    </row>
    <row r="146" spans="1:9" ht="48" x14ac:dyDescent="0.25">
      <c r="A146" s="14">
        <v>103</v>
      </c>
      <c r="B146" s="15">
        <v>45008</v>
      </c>
      <c r="C146" s="16" t="s">
        <v>29</v>
      </c>
      <c r="D146" s="14" t="s">
        <v>40</v>
      </c>
      <c r="E146" s="17">
        <v>125000</v>
      </c>
      <c r="F146" s="44" t="s">
        <v>210</v>
      </c>
      <c r="G146" s="41" t="s">
        <v>101</v>
      </c>
      <c r="H146" s="13" t="s">
        <v>12</v>
      </c>
      <c r="I146" s="37"/>
    </row>
    <row r="147" spans="1:9" ht="48" x14ac:dyDescent="0.25">
      <c r="A147" s="14">
        <v>104</v>
      </c>
      <c r="B147" s="15">
        <v>45008</v>
      </c>
      <c r="C147" s="16" t="s">
        <v>29</v>
      </c>
      <c r="D147" s="14" t="s">
        <v>40</v>
      </c>
      <c r="E147" s="17">
        <v>125000</v>
      </c>
      <c r="F147" s="44" t="s">
        <v>211</v>
      </c>
      <c r="G147" s="41" t="s">
        <v>101</v>
      </c>
      <c r="H147" s="13" t="s">
        <v>12</v>
      </c>
      <c r="I147" s="37">
        <v>105985.45</v>
      </c>
    </row>
    <row r="148" spans="1:9" ht="48" x14ac:dyDescent="0.25">
      <c r="A148" s="14">
        <v>105</v>
      </c>
      <c r="B148" s="15">
        <v>45008</v>
      </c>
      <c r="C148" s="16" t="s">
        <v>29</v>
      </c>
      <c r="D148" s="14" t="s">
        <v>40</v>
      </c>
      <c r="E148" s="17">
        <v>532000</v>
      </c>
      <c r="F148" s="44" t="s">
        <v>212</v>
      </c>
      <c r="G148" s="41" t="s">
        <v>101</v>
      </c>
      <c r="H148" s="13" t="s">
        <v>12</v>
      </c>
      <c r="I148" s="37"/>
    </row>
    <row r="149" spans="1:9" ht="48" x14ac:dyDescent="0.25">
      <c r="A149" s="14">
        <v>106</v>
      </c>
      <c r="B149" s="15">
        <v>45008</v>
      </c>
      <c r="C149" s="16" t="s">
        <v>29</v>
      </c>
      <c r="D149" s="14" t="s">
        <v>40</v>
      </c>
      <c r="E149" s="17">
        <v>178000</v>
      </c>
      <c r="F149" s="44" t="s">
        <v>213</v>
      </c>
      <c r="G149" s="41" t="s">
        <v>101</v>
      </c>
      <c r="H149" s="13" t="s">
        <v>12</v>
      </c>
      <c r="I149" s="37">
        <v>173843.16</v>
      </c>
    </row>
    <row r="150" spans="1:9" ht="55.5" customHeight="1" x14ac:dyDescent="0.25">
      <c r="A150" s="14">
        <v>107</v>
      </c>
      <c r="B150" s="15">
        <v>45008</v>
      </c>
      <c r="C150" s="16" t="s">
        <v>29</v>
      </c>
      <c r="D150" s="14" t="s">
        <v>40</v>
      </c>
      <c r="E150" s="17">
        <v>1090000</v>
      </c>
      <c r="F150" s="44" t="s">
        <v>209</v>
      </c>
      <c r="G150" s="41" t="s">
        <v>101</v>
      </c>
      <c r="H150" s="13" t="s">
        <v>12</v>
      </c>
      <c r="I150" s="37"/>
    </row>
    <row r="151" spans="1:9" ht="29.25" customHeight="1" x14ac:dyDescent="0.25">
      <c r="A151" s="58">
        <v>108</v>
      </c>
      <c r="B151" s="60">
        <v>45114</v>
      </c>
      <c r="C151" s="62" t="s">
        <v>117</v>
      </c>
      <c r="D151" s="58" t="s">
        <v>118</v>
      </c>
      <c r="E151" s="17">
        <v>400000</v>
      </c>
      <c r="F151" s="44" t="s">
        <v>191</v>
      </c>
      <c r="G151" s="41" t="s">
        <v>101</v>
      </c>
      <c r="H151" s="78" t="s">
        <v>13</v>
      </c>
      <c r="I151" s="37"/>
    </row>
    <row r="152" spans="1:9" ht="30" x14ac:dyDescent="0.25">
      <c r="A152" s="75"/>
      <c r="B152" s="76"/>
      <c r="C152" s="77"/>
      <c r="D152" s="75"/>
      <c r="E152" s="17">
        <v>162000</v>
      </c>
      <c r="F152" s="44" t="s">
        <v>192</v>
      </c>
      <c r="G152" s="41" t="s">
        <v>101</v>
      </c>
      <c r="H152" s="79"/>
      <c r="I152" s="37"/>
    </row>
    <row r="153" spans="1:9" s="22" customFormat="1" ht="30" x14ac:dyDescent="0.25">
      <c r="A153" s="75"/>
      <c r="B153" s="76"/>
      <c r="C153" s="77"/>
      <c r="D153" s="75"/>
      <c r="E153" s="17">
        <v>96000</v>
      </c>
      <c r="F153" s="44" t="s">
        <v>193</v>
      </c>
      <c r="G153" s="41" t="s">
        <v>101</v>
      </c>
      <c r="H153" s="79"/>
      <c r="I153" s="37"/>
    </row>
    <row r="154" spans="1:9" ht="30" x14ac:dyDescent="0.25">
      <c r="A154" s="75"/>
      <c r="B154" s="76"/>
      <c r="C154" s="77"/>
      <c r="D154" s="75"/>
      <c r="E154" s="17">
        <v>160000</v>
      </c>
      <c r="F154" s="44" t="s">
        <v>194</v>
      </c>
      <c r="G154" s="41" t="s">
        <v>101</v>
      </c>
      <c r="H154" s="79"/>
      <c r="I154" s="37"/>
    </row>
    <row r="155" spans="1:9" ht="30" x14ac:dyDescent="0.25">
      <c r="A155" s="75"/>
      <c r="B155" s="76"/>
      <c r="C155" s="77"/>
      <c r="D155" s="75"/>
      <c r="E155" s="17">
        <v>90000</v>
      </c>
      <c r="F155" s="44" t="s">
        <v>195</v>
      </c>
      <c r="G155" s="41" t="s">
        <v>101</v>
      </c>
      <c r="H155" s="79"/>
      <c r="I155" s="37"/>
    </row>
    <row r="156" spans="1:9" ht="45" x14ac:dyDescent="0.25">
      <c r="A156" s="59"/>
      <c r="B156" s="61"/>
      <c r="C156" s="63"/>
      <c r="D156" s="59"/>
      <c r="E156" s="17">
        <v>92000</v>
      </c>
      <c r="F156" s="44" t="s">
        <v>196</v>
      </c>
      <c r="G156" s="41" t="s">
        <v>101</v>
      </c>
      <c r="H156" s="80"/>
      <c r="I156" s="37"/>
    </row>
    <row r="157" spans="1:9" ht="180" x14ac:dyDescent="0.25">
      <c r="A157" s="14">
        <v>109</v>
      </c>
      <c r="B157" s="15">
        <v>45167</v>
      </c>
      <c r="C157" s="16" t="s">
        <v>151</v>
      </c>
      <c r="D157" s="14" t="s">
        <v>123</v>
      </c>
      <c r="E157" s="17">
        <v>1000000</v>
      </c>
      <c r="F157" s="44" t="s">
        <v>256</v>
      </c>
      <c r="G157" s="41" t="s">
        <v>101</v>
      </c>
      <c r="H157" s="13" t="s">
        <v>12</v>
      </c>
      <c r="I157" s="37"/>
    </row>
    <row r="158" spans="1:9" ht="51.75" customHeight="1" x14ac:dyDescent="0.25">
      <c r="A158" s="14">
        <v>110</v>
      </c>
      <c r="B158" s="15">
        <v>45167</v>
      </c>
      <c r="C158" s="16" t="s">
        <v>151</v>
      </c>
      <c r="D158" s="14" t="s">
        <v>6</v>
      </c>
      <c r="E158" s="17">
        <v>1230000</v>
      </c>
      <c r="F158" s="54" t="s">
        <v>172</v>
      </c>
      <c r="G158" s="41" t="s">
        <v>101</v>
      </c>
      <c r="H158" s="13" t="s">
        <v>12</v>
      </c>
      <c r="I158" s="37"/>
    </row>
    <row r="159" spans="1:9" ht="51.75" customHeight="1" x14ac:dyDescent="0.25">
      <c r="A159" s="14">
        <v>111</v>
      </c>
      <c r="B159" s="15">
        <v>45167</v>
      </c>
      <c r="C159" s="16" t="s">
        <v>151</v>
      </c>
      <c r="D159" s="14" t="s">
        <v>6</v>
      </c>
      <c r="E159" s="17">
        <v>580000</v>
      </c>
      <c r="F159" s="44" t="s">
        <v>221</v>
      </c>
      <c r="G159" s="41" t="s">
        <v>101</v>
      </c>
      <c r="H159" s="13" t="s">
        <v>12</v>
      </c>
      <c r="I159" s="37"/>
    </row>
    <row r="160" spans="1:9" ht="51.75" customHeight="1" x14ac:dyDescent="0.25">
      <c r="A160" s="14">
        <v>112</v>
      </c>
      <c r="B160" s="15">
        <v>45167</v>
      </c>
      <c r="C160" s="16" t="s">
        <v>151</v>
      </c>
      <c r="D160" s="14" t="s">
        <v>6</v>
      </c>
      <c r="E160" s="17">
        <v>190000</v>
      </c>
      <c r="F160" s="44" t="s">
        <v>257</v>
      </c>
      <c r="G160" s="41" t="s">
        <v>101</v>
      </c>
      <c r="H160" s="13" t="s">
        <v>12</v>
      </c>
      <c r="I160" s="37"/>
    </row>
    <row r="161" spans="1:9" ht="51.75" customHeight="1" x14ac:dyDescent="0.25">
      <c r="A161" s="14">
        <v>113</v>
      </c>
      <c r="B161" s="15">
        <v>45167</v>
      </c>
      <c r="C161" s="16" t="s">
        <v>151</v>
      </c>
      <c r="D161" s="14" t="s">
        <v>118</v>
      </c>
      <c r="E161" s="17">
        <v>401000</v>
      </c>
      <c r="F161" s="44" t="s">
        <v>133</v>
      </c>
      <c r="G161" s="41" t="s">
        <v>101</v>
      </c>
      <c r="H161" s="13" t="s">
        <v>12</v>
      </c>
      <c r="I161" s="37"/>
    </row>
    <row r="162" spans="1:9" ht="60" customHeight="1" x14ac:dyDescent="0.25">
      <c r="A162" s="14">
        <v>114</v>
      </c>
      <c r="B162" s="15">
        <v>45167</v>
      </c>
      <c r="C162" s="16" t="s">
        <v>151</v>
      </c>
      <c r="D162" s="14" t="s">
        <v>118</v>
      </c>
      <c r="E162" s="17">
        <v>414500</v>
      </c>
      <c r="F162" s="44" t="s">
        <v>134</v>
      </c>
      <c r="G162" s="41" t="s">
        <v>197</v>
      </c>
      <c r="H162" s="13" t="s">
        <v>12</v>
      </c>
      <c r="I162" s="37"/>
    </row>
    <row r="163" spans="1:9" ht="48" x14ac:dyDescent="0.25">
      <c r="A163" s="14">
        <v>115</v>
      </c>
      <c r="B163" s="15">
        <v>45167</v>
      </c>
      <c r="C163" s="16" t="s">
        <v>151</v>
      </c>
      <c r="D163" s="14" t="s">
        <v>118</v>
      </c>
      <c r="E163" s="17">
        <v>80000</v>
      </c>
      <c r="F163" s="44" t="s">
        <v>135</v>
      </c>
      <c r="G163" s="41" t="s">
        <v>101</v>
      </c>
      <c r="H163" s="13" t="s">
        <v>12</v>
      </c>
      <c r="I163" s="37"/>
    </row>
    <row r="164" spans="1:9" ht="48" x14ac:dyDescent="0.25">
      <c r="A164" s="14">
        <v>116</v>
      </c>
      <c r="B164" s="15">
        <v>45167</v>
      </c>
      <c r="C164" s="16" t="s">
        <v>151</v>
      </c>
      <c r="D164" s="14" t="s">
        <v>118</v>
      </c>
      <c r="E164" s="17">
        <v>367500</v>
      </c>
      <c r="F164" s="44" t="s">
        <v>136</v>
      </c>
      <c r="G164" s="41" t="s">
        <v>197</v>
      </c>
      <c r="H164" s="13" t="s">
        <v>12</v>
      </c>
      <c r="I164" s="37"/>
    </row>
    <row r="165" spans="1:9" s="22" customFormat="1" ht="48" x14ac:dyDescent="0.25">
      <c r="A165" s="14">
        <v>117</v>
      </c>
      <c r="B165" s="15">
        <v>45167</v>
      </c>
      <c r="C165" s="16" t="s">
        <v>151</v>
      </c>
      <c r="D165" s="14" t="s">
        <v>118</v>
      </c>
      <c r="E165" s="17">
        <v>207000</v>
      </c>
      <c r="F165" s="44" t="s">
        <v>137</v>
      </c>
      <c r="G165" s="41" t="s">
        <v>101</v>
      </c>
      <c r="H165" s="13" t="s">
        <v>12</v>
      </c>
      <c r="I165" s="37"/>
    </row>
    <row r="166" spans="1:9" ht="48" x14ac:dyDescent="0.25">
      <c r="A166" s="14">
        <v>118</v>
      </c>
      <c r="B166" s="15">
        <v>45167</v>
      </c>
      <c r="C166" s="16" t="s">
        <v>151</v>
      </c>
      <c r="D166" s="14" t="s">
        <v>118</v>
      </c>
      <c r="E166" s="17">
        <v>399000</v>
      </c>
      <c r="F166" s="44" t="s">
        <v>258</v>
      </c>
      <c r="G166" s="41" t="s">
        <v>101</v>
      </c>
      <c r="H166" s="13" t="s">
        <v>12</v>
      </c>
      <c r="I166" s="37"/>
    </row>
    <row r="167" spans="1:9" ht="48" customHeight="1" x14ac:dyDescent="0.25">
      <c r="A167" s="14">
        <v>119</v>
      </c>
      <c r="B167" s="15">
        <v>45167</v>
      </c>
      <c r="C167" s="16" t="s">
        <v>151</v>
      </c>
      <c r="D167" s="14" t="s">
        <v>118</v>
      </c>
      <c r="E167" s="17">
        <v>131000</v>
      </c>
      <c r="F167" s="44" t="s">
        <v>173</v>
      </c>
      <c r="G167" s="41" t="s">
        <v>101</v>
      </c>
      <c r="H167" s="13" t="s">
        <v>12</v>
      </c>
      <c r="I167" s="37"/>
    </row>
    <row r="168" spans="1:9" x14ac:dyDescent="0.25">
      <c r="A168" s="69" t="s">
        <v>3</v>
      </c>
      <c r="B168" s="70"/>
      <c r="C168" s="70"/>
      <c r="D168" s="71"/>
      <c r="E168" s="31">
        <f>SUM(E143:E167)</f>
        <v>9650000</v>
      </c>
      <c r="F168" s="72"/>
      <c r="G168" s="73"/>
      <c r="H168" s="74"/>
      <c r="I168" s="43"/>
    </row>
    <row r="169" spans="1:9" x14ac:dyDescent="0.25">
      <c r="A169" s="19"/>
      <c r="B169" s="20"/>
      <c r="C169" s="20"/>
      <c r="D169" s="20"/>
      <c r="E169" s="32"/>
      <c r="F169" s="32" t="s">
        <v>27</v>
      </c>
      <c r="G169" s="11"/>
      <c r="H169" s="12"/>
      <c r="I169" s="37"/>
    </row>
    <row r="170" spans="1:9" ht="48" x14ac:dyDescent="0.25">
      <c r="A170" s="14">
        <v>120</v>
      </c>
      <c r="B170" s="15">
        <v>45008</v>
      </c>
      <c r="C170" s="16" t="s">
        <v>29</v>
      </c>
      <c r="D170" s="14" t="s">
        <v>142</v>
      </c>
      <c r="E170" s="17">
        <v>298506</v>
      </c>
      <c r="F170" s="44" t="s">
        <v>87</v>
      </c>
      <c r="G170" s="41" t="s">
        <v>101</v>
      </c>
      <c r="H170" s="42" t="s">
        <v>12</v>
      </c>
      <c r="I170" s="37">
        <v>298506</v>
      </c>
    </row>
    <row r="171" spans="1:9" ht="48" x14ac:dyDescent="0.25">
      <c r="A171" s="50">
        <v>121</v>
      </c>
      <c r="B171" s="15">
        <v>45008</v>
      </c>
      <c r="C171" s="16" t="s">
        <v>29</v>
      </c>
      <c r="D171" s="14" t="s">
        <v>40</v>
      </c>
      <c r="E171" s="17">
        <v>150000</v>
      </c>
      <c r="F171" s="44" t="s">
        <v>88</v>
      </c>
      <c r="G171" s="41" t="s">
        <v>101</v>
      </c>
      <c r="H171" s="42" t="s">
        <v>12</v>
      </c>
      <c r="I171" s="37"/>
    </row>
    <row r="172" spans="1:9" ht="60" x14ac:dyDescent="0.25">
      <c r="A172" s="14">
        <v>122</v>
      </c>
      <c r="B172" s="15">
        <v>45008</v>
      </c>
      <c r="C172" s="16" t="s">
        <v>29</v>
      </c>
      <c r="D172" s="14" t="s">
        <v>59</v>
      </c>
      <c r="E172" s="17">
        <v>298506</v>
      </c>
      <c r="F172" s="44" t="s">
        <v>93</v>
      </c>
      <c r="G172" s="41" t="s">
        <v>101</v>
      </c>
      <c r="H172" s="42" t="s">
        <v>12</v>
      </c>
      <c r="I172" s="37"/>
    </row>
    <row r="173" spans="1:9" ht="48" x14ac:dyDescent="0.25">
      <c r="A173" s="50">
        <v>123</v>
      </c>
      <c r="B173" s="15">
        <v>45008</v>
      </c>
      <c r="C173" s="16" t="s">
        <v>29</v>
      </c>
      <c r="D173" s="14" t="s">
        <v>59</v>
      </c>
      <c r="E173" s="17">
        <v>996000</v>
      </c>
      <c r="F173" s="44" t="s">
        <v>108</v>
      </c>
      <c r="G173" s="41" t="s">
        <v>101</v>
      </c>
      <c r="H173" s="42" t="s">
        <v>12</v>
      </c>
      <c r="I173" s="37"/>
    </row>
    <row r="174" spans="1:9" ht="48" x14ac:dyDescent="0.25">
      <c r="A174" s="14">
        <v>124</v>
      </c>
      <c r="B174" s="15">
        <v>45008</v>
      </c>
      <c r="C174" s="16" t="s">
        <v>29</v>
      </c>
      <c r="D174" s="14" t="s">
        <v>59</v>
      </c>
      <c r="E174" s="17">
        <v>169152</v>
      </c>
      <c r="F174" s="44" t="s">
        <v>89</v>
      </c>
      <c r="G174" s="41" t="s">
        <v>101</v>
      </c>
      <c r="H174" s="42" t="s">
        <v>12</v>
      </c>
      <c r="I174" s="37"/>
    </row>
    <row r="175" spans="1:9" ht="345" x14ac:dyDescent="0.25">
      <c r="A175" s="50">
        <v>125</v>
      </c>
      <c r="B175" s="15">
        <v>45131</v>
      </c>
      <c r="C175" s="16" t="s">
        <v>119</v>
      </c>
      <c r="D175" s="14" t="s">
        <v>120</v>
      </c>
      <c r="E175" s="17">
        <v>1000000</v>
      </c>
      <c r="F175" s="44" t="s">
        <v>121</v>
      </c>
      <c r="G175" s="41" t="s">
        <v>101</v>
      </c>
      <c r="H175" s="42" t="s">
        <v>13</v>
      </c>
      <c r="I175" s="37"/>
    </row>
    <row r="176" spans="1:9" ht="45" customHeight="1" x14ac:dyDescent="0.25">
      <c r="A176" s="58">
        <v>126</v>
      </c>
      <c r="B176" s="60">
        <v>45167</v>
      </c>
      <c r="C176" s="62" t="s">
        <v>151</v>
      </c>
      <c r="D176" s="58" t="s">
        <v>120</v>
      </c>
      <c r="E176" s="17">
        <v>366999</v>
      </c>
      <c r="F176" s="44" t="s">
        <v>131</v>
      </c>
      <c r="G176" s="41" t="s">
        <v>101</v>
      </c>
      <c r="H176" s="64" t="s">
        <v>12</v>
      </c>
      <c r="I176" s="37"/>
    </row>
    <row r="177" spans="1:9" ht="45" customHeight="1" x14ac:dyDescent="0.25">
      <c r="A177" s="59"/>
      <c r="B177" s="61"/>
      <c r="C177" s="63"/>
      <c r="D177" s="59"/>
      <c r="E177" s="17">
        <v>33001</v>
      </c>
      <c r="F177" s="44" t="s">
        <v>222</v>
      </c>
      <c r="G177" s="41" t="s">
        <v>101</v>
      </c>
      <c r="H177" s="65"/>
      <c r="I177" s="37"/>
    </row>
    <row r="178" spans="1:9" ht="48" x14ac:dyDescent="0.25">
      <c r="A178" s="14">
        <v>127</v>
      </c>
      <c r="B178" s="15">
        <v>45244</v>
      </c>
      <c r="C178" s="16" t="s">
        <v>207</v>
      </c>
      <c r="D178" s="14" t="s">
        <v>59</v>
      </c>
      <c r="E178" s="17">
        <v>1348250</v>
      </c>
      <c r="F178" s="44" t="s">
        <v>208</v>
      </c>
      <c r="G178" s="41" t="s">
        <v>101</v>
      </c>
      <c r="H178" s="42" t="s">
        <v>12</v>
      </c>
      <c r="I178" s="37"/>
    </row>
    <row r="179" spans="1:9" ht="48" x14ac:dyDescent="0.25">
      <c r="A179" s="14">
        <v>128</v>
      </c>
      <c r="B179" s="15">
        <v>45244</v>
      </c>
      <c r="C179" s="16" t="s">
        <v>207</v>
      </c>
      <c r="D179" s="14" t="s">
        <v>183</v>
      </c>
      <c r="E179" s="17">
        <v>2000000</v>
      </c>
      <c r="F179" s="44" t="s">
        <v>259</v>
      </c>
      <c r="G179" s="41" t="s">
        <v>197</v>
      </c>
      <c r="H179" s="42" t="s">
        <v>12</v>
      </c>
      <c r="I179" s="37"/>
    </row>
    <row r="180" spans="1:9" x14ac:dyDescent="0.25">
      <c r="A180" s="69" t="s">
        <v>3</v>
      </c>
      <c r="B180" s="70"/>
      <c r="C180" s="70"/>
      <c r="D180" s="71"/>
      <c r="E180" s="31">
        <f>SUM(E170:E179)</f>
        <v>6660414</v>
      </c>
      <c r="F180" s="72"/>
      <c r="G180" s="73"/>
      <c r="H180" s="74"/>
      <c r="I180" s="43"/>
    </row>
    <row r="181" spans="1:9" x14ac:dyDescent="0.25">
      <c r="A181" s="19"/>
      <c r="B181" s="20"/>
      <c r="C181" s="20"/>
      <c r="D181" s="20"/>
      <c r="E181" s="32"/>
      <c r="F181" s="32" t="s">
        <v>28</v>
      </c>
      <c r="G181" s="11"/>
      <c r="H181" s="12"/>
      <c r="I181" s="37"/>
    </row>
    <row r="182" spans="1:9" ht="48" x14ac:dyDescent="0.25">
      <c r="A182" s="50">
        <v>129</v>
      </c>
      <c r="B182" s="15">
        <v>45008</v>
      </c>
      <c r="C182" s="16" t="s">
        <v>29</v>
      </c>
      <c r="D182" s="14" t="s">
        <v>44</v>
      </c>
      <c r="E182" s="17">
        <v>1564800</v>
      </c>
      <c r="F182" s="44" t="s">
        <v>45</v>
      </c>
      <c r="G182" s="41" t="s">
        <v>197</v>
      </c>
      <c r="H182" s="42" t="s">
        <v>12</v>
      </c>
      <c r="I182" s="37"/>
    </row>
    <row r="183" spans="1:9" ht="57" customHeight="1" x14ac:dyDescent="0.25">
      <c r="A183" s="14">
        <v>130</v>
      </c>
      <c r="B183" s="15">
        <v>45008</v>
      </c>
      <c r="C183" s="16" t="s">
        <v>29</v>
      </c>
      <c r="D183" s="14" t="s">
        <v>44</v>
      </c>
      <c r="E183" s="17">
        <v>2240000</v>
      </c>
      <c r="F183" s="44" t="s">
        <v>46</v>
      </c>
      <c r="G183" s="41" t="s">
        <v>197</v>
      </c>
      <c r="H183" s="42" t="s">
        <v>12</v>
      </c>
      <c r="I183" s="37"/>
    </row>
    <row r="184" spans="1:9" ht="48" x14ac:dyDescent="0.25">
      <c r="A184" s="50">
        <v>131</v>
      </c>
      <c r="B184" s="15">
        <v>45008</v>
      </c>
      <c r="C184" s="16" t="s">
        <v>29</v>
      </c>
      <c r="D184" s="14" t="s">
        <v>44</v>
      </c>
      <c r="E184" s="17">
        <v>198400</v>
      </c>
      <c r="F184" s="44" t="s">
        <v>47</v>
      </c>
      <c r="G184" s="41" t="s">
        <v>197</v>
      </c>
      <c r="H184" s="42" t="s">
        <v>12</v>
      </c>
      <c r="I184" s="37"/>
    </row>
    <row r="185" spans="1:9" ht="48.75" customHeight="1" x14ac:dyDescent="0.25">
      <c r="A185" s="58">
        <v>132</v>
      </c>
      <c r="B185" s="60">
        <v>45167</v>
      </c>
      <c r="C185" s="62" t="s">
        <v>151</v>
      </c>
      <c r="D185" s="58" t="s">
        <v>124</v>
      </c>
      <c r="E185" s="17">
        <v>261800</v>
      </c>
      <c r="F185" s="44" t="s">
        <v>229</v>
      </c>
      <c r="G185" s="41" t="s">
        <v>101</v>
      </c>
      <c r="H185" s="64" t="s">
        <v>12</v>
      </c>
      <c r="I185" s="37"/>
    </row>
    <row r="186" spans="1:9" ht="30" x14ac:dyDescent="0.25">
      <c r="A186" s="75"/>
      <c r="B186" s="76"/>
      <c r="C186" s="77"/>
      <c r="D186" s="75"/>
      <c r="E186" s="17">
        <v>260100</v>
      </c>
      <c r="F186" s="44" t="s">
        <v>230</v>
      </c>
      <c r="G186" s="41" t="s">
        <v>101</v>
      </c>
      <c r="H186" s="82"/>
      <c r="I186" s="37"/>
    </row>
    <row r="187" spans="1:9" ht="30" customHeight="1" x14ac:dyDescent="0.25">
      <c r="A187" s="75"/>
      <c r="B187" s="76"/>
      <c r="C187" s="77"/>
      <c r="D187" s="75"/>
      <c r="E187" s="17">
        <v>169200</v>
      </c>
      <c r="F187" s="44" t="s">
        <v>231</v>
      </c>
      <c r="G187" s="41" t="s">
        <v>101</v>
      </c>
      <c r="H187" s="82"/>
      <c r="I187" s="37"/>
    </row>
    <row r="188" spans="1:9" ht="48" customHeight="1" x14ac:dyDescent="0.25">
      <c r="A188" s="75"/>
      <c r="B188" s="76"/>
      <c r="C188" s="77"/>
      <c r="D188" s="75"/>
      <c r="E188" s="17">
        <v>261900</v>
      </c>
      <c r="F188" s="44" t="s">
        <v>265</v>
      </c>
      <c r="G188" s="41" t="s">
        <v>101</v>
      </c>
      <c r="H188" s="82"/>
      <c r="I188" s="37"/>
    </row>
    <row r="189" spans="1:9" ht="195" x14ac:dyDescent="0.25">
      <c r="A189" s="59"/>
      <c r="B189" s="61"/>
      <c r="C189" s="63"/>
      <c r="D189" s="59"/>
      <c r="E189" s="17">
        <v>2447000</v>
      </c>
      <c r="F189" s="44" t="s">
        <v>264</v>
      </c>
      <c r="G189" s="41" t="s">
        <v>197</v>
      </c>
      <c r="H189" s="65"/>
      <c r="I189" s="37"/>
    </row>
    <row r="190" spans="1:9" x14ac:dyDescent="0.25">
      <c r="A190" s="69" t="s">
        <v>3</v>
      </c>
      <c r="B190" s="70"/>
      <c r="C190" s="70"/>
      <c r="D190" s="71"/>
      <c r="E190" s="31">
        <f>SUM(E182:E189)</f>
        <v>7403200</v>
      </c>
      <c r="F190" s="81"/>
      <c r="G190" s="81"/>
      <c r="H190" s="81"/>
      <c r="I190" s="43"/>
    </row>
    <row r="191" spans="1:9" x14ac:dyDescent="0.25">
      <c r="A191" s="93" t="s">
        <v>15</v>
      </c>
      <c r="B191" s="94"/>
      <c r="C191" s="94"/>
      <c r="D191" s="94"/>
      <c r="E191" s="94"/>
      <c r="F191" s="94"/>
      <c r="G191" s="94"/>
      <c r="H191" s="95"/>
      <c r="I191" s="37"/>
    </row>
    <row r="192" spans="1:9" ht="53.25" customHeight="1" x14ac:dyDescent="0.25">
      <c r="A192" s="89">
        <v>133</v>
      </c>
      <c r="B192" s="91">
        <v>44963</v>
      </c>
      <c r="C192" s="89">
        <v>13</v>
      </c>
      <c r="D192" s="58" t="s">
        <v>16</v>
      </c>
      <c r="E192" s="47">
        <v>1500000</v>
      </c>
      <c r="F192" s="45" t="s">
        <v>188</v>
      </c>
      <c r="G192" s="41" t="s">
        <v>101</v>
      </c>
      <c r="H192" s="13" t="s">
        <v>13</v>
      </c>
      <c r="I192" s="37"/>
    </row>
    <row r="193" spans="1:9" ht="60" x14ac:dyDescent="0.25">
      <c r="A193" s="90"/>
      <c r="B193" s="92"/>
      <c r="C193" s="90"/>
      <c r="D193" s="59"/>
      <c r="E193" s="47">
        <v>3500000</v>
      </c>
      <c r="F193" s="45" t="s">
        <v>189</v>
      </c>
      <c r="G193" s="41" t="s">
        <v>101</v>
      </c>
      <c r="H193" s="13" t="s">
        <v>13</v>
      </c>
      <c r="I193" s="37"/>
    </row>
    <row r="194" spans="1:9" ht="48" x14ac:dyDescent="0.25">
      <c r="A194" s="41">
        <v>134</v>
      </c>
      <c r="B194" s="55">
        <v>45008</v>
      </c>
      <c r="C194" s="56" t="s">
        <v>29</v>
      </c>
      <c r="D194" s="14" t="s">
        <v>67</v>
      </c>
      <c r="E194" s="47">
        <v>2000000</v>
      </c>
      <c r="F194" s="45" t="s">
        <v>33</v>
      </c>
      <c r="G194" s="41" t="s">
        <v>17</v>
      </c>
      <c r="H194" s="13" t="s">
        <v>12</v>
      </c>
      <c r="I194" s="37"/>
    </row>
    <row r="195" spans="1:9" ht="48" x14ac:dyDescent="0.25">
      <c r="A195" s="89">
        <v>135</v>
      </c>
      <c r="B195" s="55">
        <v>45008</v>
      </c>
      <c r="C195" s="56" t="s">
        <v>29</v>
      </c>
      <c r="D195" s="14" t="s">
        <v>60</v>
      </c>
      <c r="E195" s="47">
        <v>2800000</v>
      </c>
      <c r="F195" s="45" t="s">
        <v>227</v>
      </c>
      <c r="G195" s="41" t="s">
        <v>17</v>
      </c>
      <c r="H195" s="13" t="s">
        <v>12</v>
      </c>
      <c r="I195" s="37"/>
    </row>
    <row r="196" spans="1:9" ht="48" x14ac:dyDescent="0.25">
      <c r="A196" s="90"/>
      <c r="B196" s="55">
        <v>45008</v>
      </c>
      <c r="C196" s="56" t="s">
        <v>29</v>
      </c>
      <c r="D196" s="14" t="s">
        <v>141</v>
      </c>
      <c r="E196" s="47">
        <v>1600000</v>
      </c>
      <c r="F196" s="45" t="s">
        <v>90</v>
      </c>
      <c r="G196" s="41" t="s">
        <v>17</v>
      </c>
      <c r="H196" s="13" t="s">
        <v>12</v>
      </c>
      <c r="I196" s="37"/>
    </row>
    <row r="197" spans="1:9" s="22" customFormat="1" ht="48" x14ac:dyDescent="0.25">
      <c r="A197" s="41">
        <v>136</v>
      </c>
      <c r="B197" s="55">
        <v>45071</v>
      </c>
      <c r="C197" s="56" t="s">
        <v>62</v>
      </c>
      <c r="D197" s="14" t="s">
        <v>141</v>
      </c>
      <c r="E197" s="47">
        <v>3900000</v>
      </c>
      <c r="F197" s="45" t="s">
        <v>186</v>
      </c>
      <c r="G197" s="41" t="s">
        <v>101</v>
      </c>
      <c r="H197" s="13" t="s">
        <v>12</v>
      </c>
      <c r="I197" s="37"/>
    </row>
    <row r="198" spans="1:9" ht="48" x14ac:dyDescent="0.25">
      <c r="A198" s="41">
        <v>137</v>
      </c>
      <c r="B198" s="55">
        <v>45167</v>
      </c>
      <c r="C198" s="56" t="s">
        <v>151</v>
      </c>
      <c r="D198" s="14" t="s">
        <v>60</v>
      </c>
      <c r="E198" s="47">
        <v>400000</v>
      </c>
      <c r="F198" s="45" t="s">
        <v>158</v>
      </c>
      <c r="G198" s="41" t="s">
        <v>197</v>
      </c>
      <c r="H198" s="13" t="s">
        <v>12</v>
      </c>
      <c r="I198" s="37"/>
    </row>
    <row r="199" spans="1:9" x14ac:dyDescent="0.25">
      <c r="A199" s="86" t="s">
        <v>3</v>
      </c>
      <c r="B199" s="87"/>
      <c r="C199" s="87"/>
      <c r="D199" s="88"/>
      <c r="E199" s="21">
        <f>SUM(E192:E198)</f>
        <v>15700000</v>
      </c>
      <c r="F199" s="83"/>
      <c r="G199" s="84"/>
      <c r="H199" s="85"/>
      <c r="I199" s="43"/>
    </row>
    <row r="200" spans="1:9" ht="50.25" customHeight="1" x14ac:dyDescent="0.25">
      <c r="A200" s="24"/>
      <c r="B200" s="24"/>
      <c r="C200" s="24"/>
      <c r="D200" s="24"/>
      <c r="E200" s="25"/>
      <c r="F200" s="26"/>
      <c r="G200" s="27"/>
      <c r="H200" s="28"/>
    </row>
    <row r="201" spans="1:9" ht="51" customHeight="1" x14ac:dyDescent="0.25">
      <c r="A201" s="24"/>
      <c r="B201" s="24"/>
      <c r="C201" s="24"/>
      <c r="D201" s="24"/>
      <c r="E201" s="25"/>
      <c r="F201" s="26"/>
      <c r="G201" s="27"/>
      <c r="H201" s="28"/>
    </row>
    <row r="202" spans="1:9" ht="51" customHeight="1" x14ac:dyDescent="0.25">
      <c r="A202" s="1"/>
      <c r="B202" s="1"/>
      <c r="C202" s="1"/>
      <c r="D202" s="1"/>
      <c r="E202" s="6"/>
      <c r="F202" s="7"/>
      <c r="G202" s="8"/>
      <c r="H202" s="5"/>
    </row>
    <row r="203" spans="1:9" ht="51" customHeight="1" x14ac:dyDescent="0.25">
      <c r="A203" s="1"/>
      <c r="B203" s="1"/>
      <c r="C203" s="1"/>
      <c r="D203" s="1"/>
      <c r="E203" s="6"/>
      <c r="F203" s="7"/>
      <c r="G203" s="8"/>
      <c r="H203" s="5"/>
      <c r="I203" s="10"/>
    </row>
    <row r="204" spans="1:9" ht="297" customHeight="1" x14ac:dyDescent="0.25">
      <c r="A204" s="1"/>
      <c r="B204" s="1"/>
      <c r="C204" s="1"/>
      <c r="D204" s="1"/>
      <c r="E204" s="6"/>
      <c r="F204" s="7"/>
      <c r="G204" s="8"/>
      <c r="H204" s="5"/>
      <c r="I204" s="10"/>
    </row>
    <row r="205" spans="1:9" x14ac:dyDescent="0.25">
      <c r="A205" s="1"/>
      <c r="B205" s="1"/>
      <c r="C205" s="1"/>
      <c r="D205" s="1"/>
      <c r="E205" s="6"/>
      <c r="F205" s="7"/>
      <c r="G205" s="8"/>
      <c r="H205" s="5"/>
      <c r="I205" s="10"/>
    </row>
    <row r="206" spans="1:9" x14ac:dyDescent="0.25">
      <c r="A206" s="1"/>
      <c r="B206" s="1"/>
      <c r="C206" s="1"/>
      <c r="D206" s="1"/>
      <c r="E206" s="6"/>
      <c r="F206" s="7"/>
      <c r="G206" s="8"/>
      <c r="H206" s="5"/>
      <c r="I206" s="10"/>
    </row>
    <row r="208" spans="1:9" s="22" customFormat="1" x14ac:dyDescent="0.25">
      <c r="A208" s="2"/>
      <c r="B208" s="2"/>
      <c r="C208" s="2"/>
      <c r="D208" s="2"/>
      <c r="E208" s="2"/>
      <c r="F208" s="2"/>
      <c r="G208" s="3"/>
      <c r="H208" s="4"/>
      <c r="I208" s="2"/>
    </row>
    <row r="209" spans="1:9" ht="20.25" customHeight="1" x14ac:dyDescent="0.25"/>
    <row r="213" spans="1:9" ht="315" customHeight="1" x14ac:dyDescent="0.25"/>
    <row r="214" spans="1:9" s="22" customFormat="1" x14ac:dyDescent="0.25">
      <c r="A214" s="2"/>
      <c r="B214" s="2"/>
      <c r="C214" s="2"/>
      <c r="D214" s="2"/>
      <c r="E214" s="2"/>
      <c r="F214" s="2"/>
      <c r="G214" s="3"/>
      <c r="H214" s="4"/>
      <c r="I214" s="2"/>
    </row>
    <row r="215" spans="1:9" ht="20.25" customHeight="1" x14ac:dyDescent="0.25"/>
    <row r="216" spans="1:9" ht="55.5" customHeight="1" x14ac:dyDescent="0.25"/>
    <row r="221" spans="1:9" ht="51.75" customHeight="1" x14ac:dyDescent="0.25"/>
    <row r="222" spans="1:9" ht="51.75" customHeight="1" x14ac:dyDescent="0.25"/>
    <row r="223" spans="1:9" s="22" customFormat="1" ht="20.25" customHeight="1" x14ac:dyDescent="0.25">
      <c r="A223" s="2"/>
      <c r="B223" s="2"/>
      <c r="C223" s="2"/>
      <c r="D223" s="2"/>
      <c r="E223" s="2"/>
      <c r="F223" s="2"/>
      <c r="G223" s="3"/>
      <c r="H223" s="4"/>
      <c r="I223" s="2"/>
    </row>
    <row r="224" spans="1:9" ht="20.25" customHeight="1" x14ac:dyDescent="0.25"/>
    <row r="225" spans="1:9" ht="20.25" customHeight="1" x14ac:dyDescent="0.25"/>
    <row r="226" spans="1:9" ht="18.75" customHeight="1" x14ac:dyDescent="0.25"/>
    <row r="227" spans="1:9" s="10" customFormat="1" ht="116.25" customHeight="1" x14ac:dyDescent="0.25">
      <c r="A227" s="2"/>
      <c r="B227" s="2"/>
      <c r="C227" s="2"/>
      <c r="D227" s="2"/>
      <c r="E227" s="2"/>
      <c r="F227" s="2"/>
      <c r="G227" s="3"/>
      <c r="H227" s="4"/>
      <c r="I227" s="2"/>
    </row>
    <row r="228" spans="1:9" s="10" customFormat="1" ht="68.25" customHeight="1" x14ac:dyDescent="0.25">
      <c r="A228" s="2"/>
      <c r="B228" s="2"/>
      <c r="C228" s="2"/>
      <c r="D228" s="2"/>
      <c r="E228" s="2"/>
      <c r="F228" s="2"/>
      <c r="G228" s="3"/>
      <c r="H228" s="4"/>
      <c r="I228" s="2"/>
    </row>
    <row r="229" spans="1:9" s="10" customFormat="1" ht="68.25" customHeight="1" x14ac:dyDescent="0.25">
      <c r="A229" s="2"/>
      <c r="B229" s="2"/>
      <c r="C229" s="2"/>
      <c r="D229" s="2"/>
      <c r="E229" s="2"/>
      <c r="F229" s="2"/>
      <c r="G229" s="3"/>
      <c r="H229" s="4"/>
      <c r="I229" s="2"/>
    </row>
    <row r="230" spans="1:9" s="10" customFormat="1" ht="68.25" customHeight="1" x14ac:dyDescent="0.25">
      <c r="A230" s="2"/>
      <c r="B230" s="2"/>
      <c r="C230" s="2"/>
      <c r="D230" s="2"/>
      <c r="E230" s="2"/>
      <c r="F230" s="2"/>
      <c r="G230" s="3"/>
      <c r="H230" s="4"/>
      <c r="I230" s="2"/>
    </row>
    <row r="231" spans="1:9" ht="18.75" customHeight="1" x14ac:dyDescent="0.25"/>
  </sheetData>
  <mergeCells count="92">
    <mergeCell ref="A28:H28"/>
    <mergeCell ref="B45:B49"/>
    <mergeCell ref="D151:D156"/>
    <mergeCell ref="H151:H156"/>
    <mergeCell ref="A6:H6"/>
    <mergeCell ref="A14:H14"/>
    <mergeCell ref="A9:H9"/>
    <mergeCell ref="A21:H21"/>
    <mergeCell ref="A8:D8"/>
    <mergeCell ref="F8:H8"/>
    <mergeCell ref="A13:D13"/>
    <mergeCell ref="F13:H13"/>
    <mergeCell ref="A20:D20"/>
    <mergeCell ref="F20:H20"/>
    <mergeCell ref="A23:D23"/>
    <mergeCell ref="F23:H23"/>
    <mergeCell ref="A50:D50"/>
    <mergeCell ref="F50:H50"/>
    <mergeCell ref="A151:A156"/>
    <mergeCell ref="B151:B156"/>
    <mergeCell ref="C151:C156"/>
    <mergeCell ref="C95:C96"/>
    <mergeCell ref="D95:D96"/>
    <mergeCell ref="H95:H96"/>
    <mergeCell ref="A77:A81"/>
    <mergeCell ref="A90:D90"/>
    <mergeCell ref="F82:H82"/>
    <mergeCell ref="F90:H90"/>
    <mergeCell ref="A82:D82"/>
    <mergeCell ref="G4:G5"/>
    <mergeCell ref="H4:H5"/>
    <mergeCell ref="A1:H1"/>
    <mergeCell ref="A2:H2"/>
    <mergeCell ref="G3:H3"/>
    <mergeCell ref="A4:A5"/>
    <mergeCell ref="B4:C4"/>
    <mergeCell ref="D4:D5"/>
    <mergeCell ref="E4:E5"/>
    <mergeCell ref="F4:F5"/>
    <mergeCell ref="F27:H27"/>
    <mergeCell ref="B77:B81"/>
    <mergeCell ref="C77:C81"/>
    <mergeCell ref="D77:D81"/>
    <mergeCell ref="H77:H81"/>
    <mergeCell ref="A33:D33"/>
    <mergeCell ref="F33:H33"/>
    <mergeCell ref="C45:C49"/>
    <mergeCell ref="D45:D49"/>
    <mergeCell ref="H45:H49"/>
    <mergeCell ref="A45:A49"/>
    <mergeCell ref="A27:D27"/>
    <mergeCell ref="A51:H51"/>
    <mergeCell ref="B34:H34"/>
    <mergeCell ref="A37:D37"/>
    <mergeCell ref="F37:H37"/>
    <mergeCell ref="A191:H191"/>
    <mergeCell ref="A185:A189"/>
    <mergeCell ref="B185:B189"/>
    <mergeCell ref="C185:C189"/>
    <mergeCell ref="D185:D189"/>
    <mergeCell ref="F199:H199"/>
    <mergeCell ref="A199:D199"/>
    <mergeCell ref="A192:A193"/>
    <mergeCell ref="B192:B193"/>
    <mergeCell ref="C192:C193"/>
    <mergeCell ref="D192:D193"/>
    <mergeCell ref="A195:A196"/>
    <mergeCell ref="A180:D180"/>
    <mergeCell ref="F180:H180"/>
    <mergeCell ref="A190:D190"/>
    <mergeCell ref="F190:H190"/>
    <mergeCell ref="A95:A96"/>
    <mergeCell ref="B95:B96"/>
    <mergeCell ref="A168:D168"/>
    <mergeCell ref="F168:H168"/>
    <mergeCell ref="H185:H189"/>
    <mergeCell ref="F141:H141"/>
    <mergeCell ref="A176:A177"/>
    <mergeCell ref="B176:B177"/>
    <mergeCell ref="C176:C177"/>
    <mergeCell ref="D176:D177"/>
    <mergeCell ref="H176:H177"/>
    <mergeCell ref="A24:H24"/>
    <mergeCell ref="A129:D129"/>
    <mergeCell ref="F129:H129"/>
    <mergeCell ref="A141:D141"/>
    <mergeCell ref="A65:A67"/>
    <mergeCell ref="B65:B67"/>
    <mergeCell ref="C65:C67"/>
    <mergeCell ref="D65:D67"/>
    <mergeCell ref="H65:H67"/>
    <mergeCell ref="A69:A71"/>
  </mergeCells>
  <pageMargins left="0.39370078740157483" right="0.19685039370078741" top="0.39370078740157483" bottom="7.874015748031496E-2" header="0.31496062992125984" footer="0.31496062992125984"/>
  <pageSetup paperSize="9" scale="80" orientation="landscape" r:id="rId1"/>
  <rowBreaks count="15" manualBreakCount="15">
    <brk id="15" max="8" man="1"/>
    <brk id="23" max="8" man="1"/>
    <brk id="37" max="8" man="1"/>
    <brk id="50" max="8" man="1"/>
    <brk id="57" max="8" man="1"/>
    <brk id="70" max="8" man="1"/>
    <brk id="87" max="8" man="1"/>
    <brk id="101" max="8" man="1"/>
    <brk id="114" max="8" man="1"/>
    <brk id="126" max="8" man="1"/>
    <brk id="141" max="8" man="1"/>
    <brk id="156" max="8" man="1"/>
    <brk id="168" max="8" man="1"/>
    <brk id="177" max="8" man="1"/>
    <brk id="19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Аркуш2</vt:lpstr>
      <vt:lpstr>Аркуш2!Область_друку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Sagaydak Yana</dc:creator>
  <cp:lastModifiedBy>Сагайдак Яна Венедиктівна</cp:lastModifiedBy>
  <cp:lastPrinted>2024-02-15T07:31:46Z</cp:lastPrinted>
  <dcterms:created xsi:type="dcterms:W3CDTF">2016-08-29T08:24:57Z</dcterms:created>
  <dcterms:modified xsi:type="dcterms:W3CDTF">2024-02-27T09:47:12Z</dcterms:modified>
</cp:coreProperties>
</file>