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R:\Управління координації РЕПСР\ВІДДІЛ СТРАТЕГІЇ\СТРАТЕГІЯ\СТРАТЕГІЯ ПЛАН ЗАХОДІВ 2021-2024\ЗВІТИ\2024\04-січнь_грудень_2024\РІШЕННЯ\"/>
    </mc:Choice>
  </mc:AlternateContent>
  <xr:revisionPtr revIDLastSave="0" documentId="13_ncr:1_{05CD8E14-7C5A-463D-A377-9B3DD1291804}" xr6:coauthVersionLast="45" xr6:coauthVersionMax="45" xr10:uidLastSave="{00000000-0000-0000-0000-000000000000}"/>
  <bookViews>
    <workbookView xWindow="-120" yWindow="-120" windowWidth="29040" windowHeight="15840" tabRatio="593" xr2:uid="{00000000-000D-0000-FFFF-FFFF00000000}"/>
  </bookViews>
  <sheets>
    <sheet name="ЗВІТ 2022" sheetId="1" r:id="rId1"/>
    <sheet name="Лист2" sheetId="3" r:id="rId2"/>
    <sheet name="Лист1" sheetId="2" r:id="rId3"/>
  </sheets>
  <definedNames>
    <definedName name="_Toc520797637" localSheetId="0">'ЗВІТ 2022'!#REF!</definedName>
    <definedName name="_Toc520797638" localSheetId="0">'ЗВІТ 2022'!#REF!</definedName>
    <definedName name="_Toc520797639" localSheetId="0">'ЗВІТ 2022'!#REF!</definedName>
    <definedName name="Z_168B09B8_6F1A_42EB_BA3F_799E1C6432F0_.wvu.PrintArea" localSheetId="0" hidden="1">'ЗВІТ 2022'!$B$3:$J$87</definedName>
    <definedName name="Z_168B09B8_6F1A_42EB_BA3F_799E1C6432F0_.wvu.PrintTitles" localSheetId="0" hidden="1">'ЗВІТ 2022'!$3:$5</definedName>
    <definedName name="Z_29802030_8C58_4867_BE67_19F9E4A14FA2_.wvu.PrintArea" localSheetId="0" hidden="1">'ЗВІТ 2022'!$B$3:$J$87</definedName>
    <definedName name="Z_29802030_8C58_4867_BE67_19F9E4A14FA2_.wvu.PrintTitles" localSheetId="0" hidden="1">'ЗВІТ 2022'!$3:$5</definedName>
    <definedName name="Z_57FB2AED_1B5C_4C83_930B_8522E9F0A81A_.wvu.PrintTitles" localSheetId="0" hidden="1">'ЗВІТ 2022'!$3:$5</definedName>
    <definedName name="Z_60AF0337_9098_4838_A5FA_02BB17D5F249_.wvu.PrintArea" localSheetId="0" hidden="1">'ЗВІТ 2022'!$A$3:$J$87</definedName>
    <definedName name="Z_60AF0337_9098_4838_A5FA_02BB17D5F249_.wvu.PrintTitles" localSheetId="0" hidden="1">'ЗВІТ 2022'!$3:$5</definedName>
    <definedName name="Z_6532B8F3_9EAF_4DC3_BB7B_4A102FB2F8B0_.wvu.PrintArea" localSheetId="0" hidden="1">'ЗВІТ 2022'!$A$3:$J$87</definedName>
    <definedName name="Z_6532B8F3_9EAF_4DC3_BB7B_4A102FB2F8B0_.wvu.PrintTitles" localSheetId="0" hidden="1">'ЗВІТ 2022'!$3:$5</definedName>
    <definedName name="Z_6767A4B1_E76E_421F_8806_7D3587F21E8D_.wvu.PrintArea" localSheetId="0" hidden="1">'ЗВІТ 2022'!$B$3:$J$87</definedName>
    <definedName name="Z_6767A4B1_E76E_421F_8806_7D3587F21E8D_.wvu.PrintTitles" localSheetId="0" hidden="1">'ЗВІТ 2022'!$3:$5</definedName>
    <definedName name="Z_79F1E941_58F6_4014_A115_5FB88A9014DB_.wvu.PrintArea" localSheetId="0" hidden="1">'ЗВІТ 2022'!$B$3:$J$87</definedName>
    <definedName name="Z_79F1E941_58F6_4014_A115_5FB88A9014DB_.wvu.PrintTitles" localSheetId="0" hidden="1">'ЗВІТ 2022'!$3:$5</definedName>
    <definedName name="Z_CCC4B1BB_0E24_4D16_8E7D_0E64704C478A_.wvu.PrintArea" localSheetId="0" hidden="1">'ЗВІТ 2022'!$B$3:$J$87</definedName>
    <definedName name="Z_CCC4B1BB_0E24_4D16_8E7D_0E64704C478A_.wvu.PrintTitles" localSheetId="0" hidden="1">'ЗВІТ 2022'!$3:$5</definedName>
    <definedName name="Z_D29D8266_1747_4F56_9304_A76F3614EBDE_.wvu.PrintArea" localSheetId="0" hidden="1">'ЗВІТ 2022'!$A$3:$J$112</definedName>
    <definedName name="Z_D29D8266_1747_4F56_9304_A76F3614EBDE_.wvu.PrintTitles" localSheetId="0" hidden="1">'ЗВІТ 2022'!$6:$6</definedName>
    <definedName name="Z_D4CD09D8_4766_4E92_9880_EFB252D9FDE0_.wvu.PrintArea" localSheetId="0" hidden="1">'ЗВІТ 2022'!$B$3:$J$87</definedName>
    <definedName name="Z_D4CD09D8_4766_4E92_9880_EFB252D9FDE0_.wvu.PrintTitles" localSheetId="0" hidden="1">'ЗВІТ 2022'!$3:$5</definedName>
    <definedName name="_xlnm.Print_Titles" localSheetId="0">'ЗВІТ 2022'!$3:$5</definedName>
    <definedName name="_xlnm.Print_Area" localSheetId="0">'ЗВІТ 2022'!$A$1:$J$136</definedName>
  </definedNames>
  <calcPr calcId="191029" refMode="R1C1"/>
  <customWorkbookViews>
    <customWorkbookView name="Вікторія О. Мохонько - Личное представление" guid="{60AF0337-9098-4838-A5FA-02BB17D5F249}" mergeInterval="0" personalView="1" maximized="1" xWindow="-8" yWindow="-8" windowWidth="1936" windowHeight="1056" activeSheetId="1"/>
    <customWorkbookView name="Катерина Д. Лукашевич - Личное представление" guid="{168B09B8-6F1A-42EB-BA3F-799E1C6432F0}" mergeInterval="0" personalView="1" maximized="1" xWindow="-8" yWindow="-8" windowWidth="1936" windowHeight="1056" activeSheetId="1"/>
    <customWorkbookView name="Лукашевич - Личное представление" guid="{CCC4B1BB-0E24-4D16-8E7D-0E64704C478A}" mergeInterval="0" personalView="1" maximized="1" xWindow="-11" yWindow="-11" windowWidth="1942" windowHeight="1042" activeSheetId="1"/>
    <customWorkbookView name="Терещенко Людмила Євгеніївна - Личное представление" guid="{D4CD09D8-4766-4E92-9880-EFB252D9FDE0}" mergeInterval="0" personalView="1" xWindow="17" yWindow="12" windowWidth="1875" windowHeight="1020" tabRatio="604" activeSheetId="1"/>
    <customWorkbookView name="Шлапацька Оксана Романівна - Личное представление" guid="{D29D8266-1747-4F56-9304-A76F3614EBDE}" mergeInterval="0" personalView="1" maximized="1" xWindow="-8" yWindow="-8" windowWidth="1936" windowHeight="1176" tabRatio="604" activeSheetId="1" showComments="commIndAndComment"/>
    <customWorkbookView name="Леонід Березівський - Особисте подання" guid="{79F1E941-58F6-4014-A115-5FB88A9014DB}" mergeInterval="0" personalView="1" maximized="1" windowWidth="1916" windowHeight="830" activeSheetId="1"/>
    <customWorkbookView name="user - Личное представление" guid="{29802030-8C58-4867-BE67-19F9E4A14FA2}" mergeInterval="0" personalView="1" maximized="1" xWindow="-8" yWindow="-8" windowWidth="1936" windowHeight="1056" activeSheetId="1"/>
    <customWorkbookView name="Оксана Р. Шлапацька - Личное представление" guid="{57FB2AED-1B5C-4C83-930B-8522E9F0A81A}" mergeInterval="0" personalView="1" maximized="1" xWindow="-8" yWindow="-8" windowWidth="1936" windowHeight="1176" activeSheetId="1"/>
    <customWorkbookView name="user - Особисте подання" guid="{6767A4B1-E76E-421F-8806-7D3587F21E8D}" mergeInterval="0" personalView="1" maximized="1" windowWidth="1916" windowHeight="726" activeSheetId="1"/>
    <customWorkbookView name="Людмила Є. Терещенко - Личное представление" guid="{6532B8F3-9EAF-4DC3-BB7B-4A102FB2F8B0}"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34" i="1" l="1"/>
  <c r="I134" i="1"/>
  <c r="G134" i="1" l="1"/>
  <c r="H78" i="1" l="1"/>
  <c r="H75" i="1" s="1"/>
  <c r="I78" i="1"/>
</calcChain>
</file>

<file path=xl/sharedStrings.xml><?xml version="1.0" encoding="utf-8"?>
<sst xmlns="http://schemas.openxmlformats.org/spreadsheetml/2006/main" count="341" uniqueCount="273">
  <si>
    <t xml:space="preserve">Неврегульовано окремі положення установчого документу. Підготовлено зміни до Положення про Святошинський дитячий будинок-інтернат з урахуванням змін до Типового положення про будинок-інтернат для громадян похилого віку та осіб з інвалідністю, внесених постановою Кабінету Міністрів України від 02.09.2020 №772 </t>
  </si>
  <si>
    <t xml:space="preserve">    2. 32    примітка</t>
  </si>
  <si>
    <t>2.3.8. Соціальна інтеграція осіб (дітей) з інвалідністю у суспільство</t>
  </si>
  <si>
    <t>2.1.1. Відновлення основної магістральної системи водовідведення та водопостачання міста Києва</t>
  </si>
  <si>
    <t>2.2.5. Розвиток комплексної системи відеоспостереження та систем забезпечення безпеки</t>
  </si>
  <si>
    <t>3.2.3. Забезпечення галузі «Культура» та креативних індустрій сучасною інфраструктурою</t>
  </si>
  <si>
    <t>3.1.1. Збереження об’єктів культурної спадщини міста Києва</t>
  </si>
  <si>
    <t>3.1.2. Популяризація культурної спадщини міста Києва</t>
  </si>
  <si>
    <t>1.1.1. Конкуренто-спроможна промисловість як драйвер розвитку столичної економіки</t>
  </si>
  <si>
    <t>1.1.2. Надання фінансово-кредитної підтримки суб’єктам малого та середнього підприємництва у м.Києві</t>
  </si>
  <si>
    <t>Налагодження комунікації «влада - громадськість»</t>
  </si>
  <si>
    <t>2.2.2. Нове будівництво та реконструкція інфраструктури наземного громадського транспорту</t>
  </si>
  <si>
    <t>2.2.3. Оновлення рухомого складу громадського транспорту</t>
  </si>
  <si>
    <t>2.2.6. Будівництво та модернізація світлового середовища столиці</t>
  </si>
  <si>
    <t>2.2.7. Розвиток та модернізація Київського метрополітену</t>
  </si>
  <si>
    <t xml:space="preserve"> Забезпечення ефективного управління активами міста</t>
  </si>
  <si>
    <t>Індикатори здійснення заходу</t>
  </si>
  <si>
    <t>Інформація щодо результатів здійснення заходу</t>
  </si>
  <si>
    <t>Проблемні питання, їх вплив на здійснення заходу (з поясненням причини їх виникнення та зазначенням механізму вирішення)</t>
  </si>
  <si>
    <t>Розвиток інноваційних промислових точок зростання</t>
  </si>
  <si>
    <t>Просування інвестиційного потенціалу</t>
  </si>
  <si>
    <t>Підвищення рівня обізнаності населення про можливості на ринку праці</t>
  </si>
  <si>
    <t>Підвищення забезпеченості соціальною інфраструктурою</t>
  </si>
  <si>
    <t>Підвищення якості міського планування з урахуванням потреб громади та сучасних європейських практик</t>
  </si>
  <si>
    <t>Впровадження прозорої системи розвитку об’єктів міського простору</t>
  </si>
  <si>
    <t>Модернізація існуючої та розбудова нової інфраструктури</t>
  </si>
  <si>
    <t>Впровадження сучасних методів переробки твердих побутових відходів та обмеження їх поховання на полігонах (мета-Zerowaste)</t>
  </si>
  <si>
    <t xml:space="preserve">Впровадження сучасних методів переробки твердих побутових відходів та обмеження їх поховання на полігонах (мета-Zerowaste)
</t>
  </si>
  <si>
    <t xml:space="preserve">Оптимізація транспортної пропозиції
Розвиток громадського транспорту та забезпечення якісної транспортної пропозиції
</t>
  </si>
  <si>
    <t>Оптимізація транспортної пропозиції
Розвиток та популяризація велосипедного руху</t>
  </si>
  <si>
    <t>Зниження кількості ДТП, смертності та травматизму</t>
  </si>
  <si>
    <t xml:space="preserve">Інформатизація транспортної системи
Зниження кількості ДТП, смертності та травматизму </t>
  </si>
  <si>
    <t>Створення сучасної ефективної платформи управління міською інфраструктурою та даними</t>
  </si>
  <si>
    <t>Інтеграція та координація окремих функцій і служб міста задля оптимізації вирішення комплексних проблем та прискорення міжвідомчої взаємодії</t>
  </si>
  <si>
    <t>Розвиток громадського транспорту та забезпечення якісної транспортної пропозиції</t>
  </si>
  <si>
    <t>Приведення закладів охорони здоров’я у відповідність до сучасних потреб</t>
  </si>
  <si>
    <t>Розвиток інфраструктури та матеріально-технічної бази для розвитку фізичної культури і спорту, активного відпочинку та оздоровлення</t>
  </si>
  <si>
    <t>Розвиток територій міста</t>
  </si>
  <si>
    <t>Контроль за створенням та утриманням міського простору</t>
  </si>
  <si>
    <t>Впровадження системи управління якістю адміністративних послуг</t>
  </si>
  <si>
    <t>Надання адміністративних послуг в електронному вигляді</t>
  </si>
  <si>
    <t>Розвиток мережі закладів освіти</t>
  </si>
  <si>
    <t>Підвищення ефективності превентивних заходів у сфері цивільного захисту</t>
  </si>
  <si>
    <t>Реставрація та розвиток об’єктів культурної спадщини</t>
  </si>
  <si>
    <t>Популяризація культурної спадщини</t>
  </si>
  <si>
    <t>Оновлення наявних об’єктів культури у відповідності до вимог часу</t>
  </si>
  <si>
    <t>1.2.3. Популяризація інвестиційного потенціалу міста Києва</t>
  </si>
  <si>
    <t>1.3.4. Профорієнтаційні заходи для молоді з метою успішної самореалізації на ринку праці</t>
  </si>
  <si>
    <t>1.4.5. Підвищення якості міського планування з урахуванням потреб громади та сучасних європейських практик</t>
  </si>
  <si>
    <t>1.4.6. Розвиток об’єктів міського простору</t>
  </si>
  <si>
    <t>2021-2024</t>
  </si>
  <si>
    <t>1.5.7. Smart-steps до розвитку туристичного потенціалу міста Києва</t>
  </si>
  <si>
    <t xml:space="preserve">2.3.9. Забезпечення житлом громадян, які потребують поліпшення житлових умов шляхом реалізації заходів місцевих житлових програм </t>
  </si>
  <si>
    <t>2.4.10. Забезпечення якісною та доступною медициною в м.Києві шляхом розвитку закладів охорони здоров’я та приведення їх у відповідність до сучасних потреб</t>
  </si>
  <si>
    <t>2.4.11. Створення сучасних багато-функціональних навчально-тренувальних, спортивних та оздоровчих комплексів</t>
  </si>
  <si>
    <t>2.5.12. Впровадження сучасних екологічних технологій переробки побутових відходів та знезараження шкідливих речовин</t>
  </si>
  <si>
    <t>2.5.13. Розвиток системи роздільного збору та вторинної переробки побутових відходів</t>
  </si>
  <si>
    <t>2.5.14. Екологічне оздоровлення та комфортний простір для екологічного відпочинку на водних об'єктах м.Києва</t>
  </si>
  <si>
    <t>2.6.15. Зелене місто – киянам</t>
  </si>
  <si>
    <t>2.6.16. Створення громадського простору в історичній частині Подільського району м.Києва</t>
  </si>
  <si>
    <t>2.6.17. Створення нового Центру захисту тварин</t>
  </si>
  <si>
    <t>2.7.18. Створення корпоративного університету адміністраторів центрів надання адміністративних послуг м.Києва</t>
  </si>
  <si>
    <t>2.7.19. Впровадження чат-боту на базі інформаційної системи «Міський WEB-портал адміністративних послуг в місті Києві»</t>
  </si>
  <si>
    <t>2.8.20. Розвиток мережі закладів освіти, підвищення рівня забезпеченості освітньою інфраструктурою та її оновлення у відповідності до вимог часу</t>
  </si>
  <si>
    <t>2.9.21. Посилення безпеки та цивільного захисту міста Києва</t>
  </si>
  <si>
    <t>Модернізація територіальної автоматизованої системи централізованого оповіщення про загрозу або виникнення надзвичайних ситуацій:</t>
  </si>
  <si>
    <t>2.10.22. Створення громадських хабів</t>
  </si>
  <si>
    <t>2.10.23. Школа місцевої демократії</t>
  </si>
  <si>
    <t>2.10.24. Київ медіа простір</t>
  </si>
  <si>
    <t>2.11.25. Створення та супроводження платформи Інтернету речей (IoT)</t>
  </si>
  <si>
    <t>2.12.26. Створення ситуаційного центру протидії загрозам у м.Києві</t>
  </si>
  <si>
    <t>Строки здійснення заходу</t>
  </si>
  <si>
    <t>державний бюджет</t>
  </si>
  <si>
    <t>місцевий бюджет</t>
  </si>
  <si>
    <t>інші джерела</t>
  </si>
  <si>
    <t>розпочато здійснення</t>
  </si>
  <si>
    <t>здійснюється постійно</t>
  </si>
  <si>
    <t>здіснено частково</t>
  </si>
  <si>
    <t>здійснено частково</t>
  </si>
  <si>
    <t>не розпочато здійснення</t>
  </si>
  <si>
    <t>призупинено здійснення</t>
  </si>
  <si>
    <t>Генеральні плани населених пунктів, плани зонування, детальні плани територій, містобудівна документація тощо не підлягають оприлюдненню у формі відкритих даних під час дії воєнного стану в Україні, введеним Указом Президента України від 24.02.2022 № 64/2022 «Про введення воєнного стану в Україні»</t>
  </si>
  <si>
    <t>1.6.8. Створення електронної бази даних технічної документації на об’єкти нерухомого майна м. Києва</t>
  </si>
  <si>
    <t>здійснено</t>
  </si>
  <si>
    <t xml:space="preserve">Кількість тренінгових програм медіапростору, циклів          </t>
  </si>
  <si>
    <t xml:space="preserve">здійснюється </t>
  </si>
  <si>
    <t>здійснюється</t>
  </si>
  <si>
    <t>Обсяг використаних коштів на здійснення заходу, тис.гривень</t>
  </si>
  <si>
    <t xml:space="preserve">Обсяг реалізованої промислової продукції у розрахунку на одного мешканця, тис. грн   </t>
  </si>
  <si>
    <t>Експорт товарів у розрахунку на одну особу, дол. США</t>
  </si>
  <si>
    <t xml:space="preserve">Кількість суб’єктів МСП, яким заплановано надати ФКП (у разі виділення коштів у бюджеті міста Києва), од.     </t>
  </si>
  <si>
    <t>Кількість запланованих інноваційних проєктів у разі отримання суб’єктами МСП ФКП (у разі виділення коштів у бюджеті міста Києва), од.</t>
  </si>
  <si>
    <t>Проведення Інвестиційного форуму міста Києва, од.</t>
  </si>
  <si>
    <t>Участь у Міжнародній виставці нерухомості МІРІМ (м.Канни, Франція), од.</t>
  </si>
  <si>
    <t>Участь у Міжнародній виставці нерухомості «Експо-Реал» (м.Мюнхен, ФРН), од.</t>
  </si>
  <si>
    <t>Кількість осіб, залучених до участі в загальноміській молодіжній акції «ПрофМісто», осіб</t>
  </si>
  <si>
    <t>Кількість осіб, залучених до участі в Днях кар’єри у закладах вищої освіти, осіб</t>
  </si>
  <si>
    <t>Проведений моніторинг транспортної моделі м.Києва, од.</t>
  </si>
  <si>
    <t>Ступінь готовності містобудівної документації, %</t>
  </si>
  <si>
    <t>Розроблена концепція просторового розвитку, од.</t>
  </si>
  <si>
    <t>Електронна база об’єктів міського простору, од.</t>
  </si>
  <si>
    <t>Каталог елементів благоустрою міста Києва, од.</t>
  </si>
  <si>
    <t>Розроблена містобудівна документація, од.</t>
  </si>
  <si>
    <t>Проведено експертиз містобудівної документації, од.</t>
  </si>
  <si>
    <t>Рівень розробки геоінформаційної системи, %</t>
  </si>
  <si>
    <t>Кількість адміністративних районів, в яких проведено верифікацію адрес,од.</t>
  </si>
  <si>
    <t>Кількість ортофотопланів,од.</t>
  </si>
  <si>
    <t>Кількість розроблених вимог до інформаційних ресурсів містобудівного кадастру,од.</t>
  </si>
  <si>
    <t>Кількість нових інформаційно-аналітичних сервісів містобудівного кадастру,од.</t>
  </si>
  <si>
    <t>Кількість міжнародних виставкових та інших промоційних заходів, в яких взято участь,од.</t>
  </si>
  <si>
    <t>Клькість проведених рекламно-інформаційних та промо-турів,од.</t>
  </si>
  <si>
    <t>Кількість проведених рекламних кампаній на зовнішніх носіях в провідних туристичних центрах світу,од.</t>
  </si>
  <si>
    <t>Кількість встановлених інформаційних носіїв,од.</t>
  </si>
  <si>
    <t>Кількість встановлених інформаційних терміналів (infopoint),од.</t>
  </si>
  <si>
    <t>Створення нових та забезпечення функціонування існуючих туристично-інформаційних центрів, зокрема в оновленому Smart-форматі, шляхом встановлення терміналів (infopoint),од.</t>
  </si>
  <si>
    <t>Кількість оцифрованих інвентаризаційних справ, од.</t>
  </si>
  <si>
    <t>Довжина/ протяжність реконструйованих дюкерів, м</t>
  </si>
  <si>
    <t>Будівництво колектора, км</t>
  </si>
  <si>
    <t>Будівництво камер, шт</t>
  </si>
  <si>
    <t>Довжина/ протяжність реконструйованого каналізаційного колектора, м</t>
  </si>
  <si>
    <t>Довжина/ протяжність реконструйованого водопровідного колектора, м</t>
  </si>
  <si>
    <t>Продуктивність насосної 
станції, тис. м3/добу</t>
  </si>
  <si>
    <t>Додаткова ємність мулового поля 7955000 м3 - 100% від реалізації, тис. м3/добу</t>
  </si>
  <si>
    <t>Кількість об'єктів реконструкції інфраструктури наземного громадського транспорту, од.</t>
  </si>
  <si>
    <t>Кількість об'єктів будівництва інфраструктури наземного громадського транспорту, од.</t>
  </si>
  <si>
    <t>Кількість придбаних автобусів, од.</t>
  </si>
  <si>
    <t>Кількість придбаних електробусів, од.</t>
  </si>
  <si>
    <t>Кількість придбаних вагонів метрополітену, од.</t>
  </si>
  <si>
    <t>Кількість оновлених вагонів метрополітену, од.</t>
  </si>
  <si>
    <t>Кількість обʼєктів модернізації, од.</t>
  </si>
  <si>
    <t>Кількість обʼєктів будівництва вулично-шляхової мережі, од.</t>
  </si>
  <si>
    <t>Кількість обʼєктів реконструкції вулично-шляхової мережі, од.</t>
  </si>
  <si>
    <t>Кількість обʼєктів будівництва штучних споруд, од.</t>
  </si>
  <si>
    <t>Кількість обʼєктів реконструкції штучних споруд, од.</t>
  </si>
  <si>
    <t>Кількість обʼєктів реконструкції дощової каналізації, од.</t>
  </si>
  <si>
    <t>Кількість обʼєктів будівництва вело-інфраструктури, од.</t>
  </si>
  <si>
    <t>Кількість об’єктів будівництва та реконструкції, од.</t>
  </si>
  <si>
    <t>Кількість придбаних спеціальних автомобілів, техніки та обладнання для утримання вуличного освітленняї, од.</t>
  </si>
  <si>
    <t>Кількість розроблених проєктів реконструкції будівель та споруд, од.</t>
  </si>
  <si>
    <t>Кількість замінених світильників з лампами ДРЛ та ДНаТ на світлодіодні світильники, од.</t>
  </si>
  <si>
    <t>Кількість замінених під час капітального ремонту світильників з лампами ДРЛ та ДНаТ на світлодіодні світильники, за рахунок кредиту Європейського інвестиційного банку, од.</t>
  </si>
  <si>
    <t>Кількість побудованих (відремонтованих) об’єктів архітектурно-декоративного та святкового освітлення, од.</t>
  </si>
  <si>
    <t>Кількість розроблених проєктів будівництва мереж зовнішнього освітлення (прибудинкових територій та нерегульованих пішохідних переходів), од.</t>
  </si>
  <si>
    <t>Кількість технічно модернізованих диспетчерсько-аварійних служб підприємства, од.</t>
  </si>
  <si>
    <t>Кількість об’єктів, спрямованих на розвиток Київського метрополітену, од.</t>
  </si>
  <si>
    <t>Кількість об’єктів, спрямованих на модернізацію Київського метрополітену, од.</t>
  </si>
  <si>
    <t>Кількість комунальних об’єктів соціальної інфраструктури, що потребують заходів з реконструкції, од.</t>
  </si>
  <si>
    <t>Кількість квартир, наданих дітям-сиротам, дітям, позбавленим батьківського піклування, та особам з їх числа, од.</t>
  </si>
  <si>
    <t xml:space="preserve">Придбано майнові права на 51 квартиру загальною площею 2719,80 кв.м для  черговиків квартирного обліку, з них юридично оформлено та передано  у власність 12 квартир </t>
  </si>
  <si>
    <t>Кількість сімей, забезпечених благоустроєним житлом, профінансованим за кошти міського бюджету, од.</t>
  </si>
  <si>
    <t xml:space="preserve">за схемою 50/50 (учасники учасники бойових дій), од.
</t>
  </si>
  <si>
    <t xml:space="preserve"> за схемою 30/70 (інші категорії обліку), од.</t>
  </si>
  <si>
    <t>Кількість сімей, забезпечених тимчасовим житлом, од.</t>
  </si>
  <si>
    <t>Кількість квартир соціального житла, наданого громадянам, які потребують поліпшення житлових умов і мають право на його отримання, зокрема дітям-сиротам та особам з їх числа, од.</t>
  </si>
  <si>
    <t>Кількість квартир, наданих учасникам бойових дій та членам їх сімей, од.</t>
  </si>
  <si>
    <t>Кількість відновлених житлових будинків, пошкоджених внаслідок надзвичайних ситуацій, од.</t>
  </si>
  <si>
    <t>Кількість нових місць у притулках міста Києва (для безпритульних тварин), од.</t>
  </si>
  <si>
    <t>Кількість облаштованих вулиць, од.</t>
  </si>
  <si>
    <t>Кількість створених хабів, од.</t>
  </si>
  <si>
    <t>кількість встановлених модернізованих точок сповіщення,од.</t>
  </si>
  <si>
    <t>кількість охопленого населення, тис. осіб</t>
  </si>
  <si>
    <t>Кількість груп товарів для поповнення матеріального резерву міста Києва, од.</t>
  </si>
  <si>
    <t>Кількість виїздів на ліквідацію та попередження надзвичайних ситуацій, тис. виїздів</t>
  </si>
  <si>
    <t>Кількість навчальних заходів, од.</t>
  </si>
  <si>
    <t xml:space="preserve">Кількість виготовлених відеоінструкцій, од. </t>
  </si>
  <si>
    <t xml:space="preserve">Кількість виготовленої методологічної поліграфічної продукції, од. </t>
  </si>
  <si>
    <t>В ефірі телеканалу «Київ» вийшло 4 цикли програм («ІПСО», «Говорить Киїі» та «Зелений коридор») – програми з розвитку комунікаційних навичок, інформаційної грамотності та освіченості громадян, їх вміння адекватно реагувати на зловживання та спекуляції в інформаційній сфері, психічного здоровʼя під час війни тощо. Загальна кількість робочого часу на всіх майданчиках хабів становить у 2024 році 80 годин</t>
  </si>
  <si>
    <t>Кількість пристроїв передачі та обміну даних за типами, од.</t>
  </si>
  <si>
    <t>Кількість модулів системи, од.</t>
  </si>
  <si>
    <t>Кількість об’єктів, на яких будуть проведені ремонтно-реставраційні роботи, од.</t>
  </si>
  <si>
    <t>Кількість проведених воркшопів, од.</t>
  </si>
  <si>
    <t>Кількість оновлених закладів культури, од.</t>
  </si>
  <si>
    <t>Станом на 01.01.2025 рівень розробки геоінформаційної системи складає 40%</t>
  </si>
  <si>
    <t>2.2.4. Будівництво, реконструкція вулично-шляхової мережі міста Києва        (зокрема розвиток велоінфраструктури) та штучних споруд</t>
  </si>
  <si>
    <t>Кількість засобів відеоспостереження та систем забезпечення та систем забезпечення безпеки, од.</t>
  </si>
  <si>
    <t>Кількість об’єктів спортивної інфра-структури, на яких ведуться роботи з реконструкції (будівництва, од.)</t>
  </si>
  <si>
    <t>Загальна площа побудованих 
обʼєктів, кв.м</t>
  </si>
  <si>
    <t>Кількість пускових комплексів з переробки побутових відходів, од.</t>
  </si>
  <si>
    <t>Кількість пускових комплексів (ліній) з очищення димових газів, од.</t>
  </si>
  <si>
    <t>Площа відновлення земель, га</t>
  </si>
  <si>
    <t>Площа планування схилів, га</t>
  </si>
  <si>
    <t>Влаштування технологічного екрану із суглинку, га</t>
  </si>
  <si>
    <t>Влаштування газового дренажу із щебню, га</t>
  </si>
  <si>
    <t>Влаштування захисного екрану із кількох шарів, га</t>
  </si>
  <si>
    <t>Укріплення та підняття дамби обвалування І ділянка, т</t>
  </si>
  <si>
    <t>Укріплення та підняття дамби обвалування ІІ ділянка, т</t>
  </si>
  <si>
    <t>Будівництво насосної станції перекачки фільтрату, од.</t>
  </si>
  <si>
    <t>Система напірних трубопроводів, м.п.</t>
  </si>
  <si>
    <t>Будівництво накопичувача для фільтрату,од.</t>
  </si>
  <si>
    <t>Будівництво водонапірної башти, од.</t>
  </si>
  <si>
    <t>Частка роздільно зібраних ТПВ за двоконтейнерною схемою (від загального обсягу утворених ТПВ, %)</t>
  </si>
  <si>
    <t>Кількість водних об’єктів, на яких буде здійснена розчистка, од.</t>
  </si>
  <si>
    <t>Площа озеленення, га</t>
  </si>
  <si>
    <t>Площа твердого покриття парків, скверів, об’єктів зеленого господарства, га</t>
  </si>
  <si>
    <t>Кількість адміністра-торів, що пройшли навчання, осіб</t>
  </si>
  <si>
    <t>Кількість заявників, які скористалися чат-ботом (від загальної кількості звернень до Call-центру), %</t>
  </si>
  <si>
    <t>Кількість закладів освіти, введених в експлуатацію, од.</t>
  </si>
  <si>
    <t>Кількість додатково створених місць для учнів / учениць та вихованців / вихованок, од.</t>
  </si>
  <si>
    <t>2021–2024</t>
  </si>
  <si>
    <t>Кількість осіб, залучених до участі в акції, спрямованій на підвищення рівня працевлаштування молоді  «Як стати кандидатом мрії», осіб</t>
  </si>
  <si>
    <r>
      <t>Кількість об’єктів охорони здоров᾿я</t>
    </r>
    <r>
      <rPr>
        <sz val="10"/>
        <color theme="1"/>
        <rFont val="Times New Roman"/>
        <family val="1"/>
      </rPr>
      <t>, на яких розпочато будівельні роботи</t>
    </r>
    <r>
      <rPr>
        <sz val="10"/>
        <color theme="1"/>
        <rFont val="Times New Roman"/>
        <family val="1"/>
        <charset val="204"/>
      </rPr>
      <t>, од.</t>
    </r>
  </si>
  <si>
    <t>ЗАТВЕРДЖЕНО
рішення Київської міської ради
від________№___________</t>
  </si>
  <si>
    <t xml:space="preserve">МОНІТОРИНГОВИЙ ЗВІТ 
про виконання Плану заходів на 2021-2024 роки  
з реалізації Стратегії розвитку міста Києва до 2025 року 
за 2024 рік
</t>
  </si>
  <si>
    <t xml:space="preserve">Найменування завдання Стратегії розвитку міста Києва до 2025 року </t>
  </si>
  <si>
    <t xml:space="preserve">Кількість сімей, забезпечених благоустроєним житлом, профінансованим на умовах співфінансування, од. 
зокрема:
</t>
  </si>
  <si>
    <r>
      <t xml:space="preserve">З метою здійснення заходів з популяризації культурної спадщини міста Києва:
</t>
    </r>
    <r>
      <rPr>
        <sz val="10"/>
        <color theme="1"/>
        <rFont val="Symbol"/>
        <family val="1"/>
        <charset val="2"/>
      </rPr>
      <t xml:space="preserve">- </t>
    </r>
    <r>
      <rPr>
        <sz val="10"/>
        <color theme="1"/>
        <rFont val="Times New Roman"/>
        <family val="1"/>
        <charset val="204"/>
      </rPr>
      <t xml:space="preserve">підготовлено та відкрито:
•	13 виставкових проєктів;  
•	3 виставки декоративно-прикладного мистецтва;
•	1 проєкт скульптурних та мозаїчних робіт;
</t>
    </r>
    <r>
      <rPr>
        <sz val="10"/>
        <color theme="1"/>
        <rFont val="Symbol"/>
        <family val="1"/>
        <charset val="2"/>
      </rPr>
      <t>-</t>
    </r>
    <r>
      <rPr>
        <sz val="10"/>
        <color theme="1"/>
        <rFont val="Times New Roman"/>
        <family val="1"/>
        <charset val="204"/>
      </rPr>
      <t xml:space="preserve"> проведено 10 воркшопів, взято участь у понад 24 заході з популяризації історико-культурної спадщини (воркшопах, семінарах, презентаціях, конференціях, дискусіях, підготовлено до друку збірники наукових праць тощо).
</t>
    </r>
    <r>
      <rPr>
        <sz val="10"/>
        <color theme="1"/>
        <rFont val="Symbol"/>
        <family val="1"/>
        <charset val="2"/>
      </rPr>
      <t>-</t>
    </r>
    <r>
      <rPr>
        <sz val="10"/>
        <color theme="1"/>
        <rFont val="Times New Roman"/>
        <family val="1"/>
        <charset val="204"/>
      </rPr>
      <t xml:space="preserve"> опубліковано 13 дописів про археологічні дослідження Києва та України, 38 дописів про Об’єкти культурної спадщин на фейсбук-сторінці та сайті Центру Центр консервації предметів археології;
</t>
    </r>
    <r>
      <rPr>
        <sz val="10"/>
        <color theme="1"/>
        <rFont val="Symbol"/>
        <family val="1"/>
        <charset val="2"/>
      </rPr>
      <t>-</t>
    </r>
    <r>
      <rPr>
        <sz val="10"/>
        <color theme="1"/>
        <rFont val="Times New Roman"/>
        <family val="1"/>
        <charset val="204"/>
      </rPr>
      <t xml:space="preserve"> проводилися екскурсії, круглі столи, презентації, панельні дискусії тощо</t>
    </r>
  </si>
  <si>
    <t>Довжина/ протяжність: 
Реконструйованого самопливного колектора (І-ІІІ черга), м</t>
  </si>
  <si>
    <t>У зв’язку з невиконанням умов розірвано договори по об’єктам: «Реконструкція об’єктів дорожньо-транспортної інфраструктури по вул.Васильківській» та «Реконструкція об’єктів дорожньо-транспортної інфраструктури на площі Перемоги». Заплановано повторне проведення процедур закупівель</t>
  </si>
  <si>
    <t>Кількість відремонтованих зон відпочинку, од.</t>
  </si>
  <si>
    <t>Органи державної статистики призупинили оприлюднення в повному обсязі статистичної інформації відповідно до Закону України від 03.03.2022 №2115-ІХ «Про захист інтересів суб’єктів подання звітності та інших документів у період дії воєнного стану або стану війни»</t>
  </si>
  <si>
    <t>Київський міський голова                                                                                                                                 Віталій КЛИЧКО</t>
  </si>
  <si>
    <t>Стан здійснення заходу (здійснено/    розпочато здійснення/     не розпочато здійснення/      здійснюється постійно/   інше)</t>
  </si>
  <si>
    <t>Частка відвідувачів, задоволених наданими адміністративними послугами, %</t>
  </si>
  <si>
    <t>розпочато здіснення</t>
  </si>
  <si>
    <t>Необхідність  отримання  додаткового фінансування на оновлення кошторисної документації на проєктні та вишукувальні роботи та отримання  «Сертифікації згідно з міжнародною системою зеленого будівництва EDGE” у разі залучення на реконструкцію лікарні коштів ЄБРР</t>
  </si>
  <si>
    <t>Розроблено проєктну документацію стадій «Проєкт» (П) та «Робоча документація» (Р) по обʼєкту «Реконструкція нежитлових будівель літ А-ІІ, Б, В, Г з улаштуванням укриття подвійного призначення комплексної дитячо-юнацької спортивної школи № 15 на вул. Ягідній, 2 у Голосіївському районі» та погашено кредиторську заборгованість, яка обліковувалась на 01.01.2024, в обсязі 58,46 тис. грн</t>
  </si>
  <si>
    <t xml:space="preserve">Охорона та раціональне використання 
природного середовища </t>
  </si>
  <si>
    <t xml:space="preserve">Найменування заходу Плану заходів на 2021–2024 роки  </t>
  </si>
  <si>
    <r>
      <t xml:space="preserve">Реалізовано промислової продукції  в обсязі  136,0 тис. грн у розрахунку на одного мешканця (дані за січень–вересень 
2024 року).
</t>
    </r>
    <r>
      <rPr>
        <sz val="10"/>
        <rFont val="Times New Roman"/>
        <family val="1"/>
        <charset val="204"/>
      </rPr>
      <t xml:space="preserve">Експорт товарів у розрахунку на одну особу становив                 3550 </t>
    </r>
    <r>
      <rPr>
        <sz val="10"/>
        <color theme="1"/>
        <rFont val="Times New Roman"/>
        <family val="1"/>
        <charset val="204"/>
      </rPr>
      <t xml:space="preserve">дол.США. (дані за січень–листопад 2024 року).
Обсяг реалізованої промислової продукції основних фармацевтичних продуктів і фармацевтичних препаратів становив 23,2 млрд грн.
Організовано та спільно з Київською торгово-промисловою палатою проведено:
– конкурс «Кращий експортер року», за результатами якого визначено 15 субʼєктів господарювання – експортерів, які відзначені дипломами та знаками «Кращий експортер року»;
–  презентацію каталогу «Експортери міста Києва 2024», який містить інформацію про 116 промислових підприємств – експортерів міста Києва, що представляють 22 види економічної діяльності.
Проводилася робота з розвитку Інформаційної системи «Промисловість і наука» (http://ispn.kievcity.gov.ua), в межах якого отримано  погодження Міністерства цифрової трансформації України і проведено розширення функціональних можливостей програмного забезпечення.  Здійсненювалося інформаційне та системно-технологічне супроводження Інформаційної системи
</t>
    </r>
  </si>
  <si>
    <t>Фінансово-кредитну підтримку обсягом 1,3   млрд грн  виплачено 135 суб’єктам малого та середнього підприємництва в обсязі  майже 74,7 млн грн.
Підписано договори з 19 банками про співробітництво  та додаткові угоди до них. 
За 9 місяців 2024 року суб’єктами малого та середнього підприємництва  міста Києва, які отримали у 2024 році фінансово-кредитну підтримку:
– створено 982 робочих місць;
– до бюджету міста Києва сплачено 183,33  млн грн;
– до зведеного бюджету України сплачено 897,49  млн грн;
– обсяг  виробництва  (надання послуг) склав 15,71 млрд грн</t>
  </si>
  <si>
    <t>Відповідно до постанови Кабінету Міністрів України від 09.08.2024 № 909 «Деякі питання реалізації експериментального проекту щодо запровадження Містобудівного кадастру на державному рівні» та рішення Київської міської ради від 11.04.2024              № 377/8343 «Про невідкладні заходи забезпечення сталого розвитку м.Києва» зазначений захід буде реалізовано при розробці містобудівної документації</t>
  </si>
  <si>
    <t xml:space="preserve">Реалізація проєкту планувалась за рахунок коштів міжнародних фінансових організацій (зокрема ЄБРР), яким прийнято рішення про перерозподіл ресурсів.
Через затримку підготовки вихідних данних для завдання на коригування проєктної документації в частині відповідності вимогам чинного законодавства призупинено проект  «Комплексна реконструкцiя трамвайної лiнiї та зупинки «Контрактова площа» у межах Контрактової площi, вул. Костянтинiвської, вул. Межигiрської,                          вул. Верхнiй Вал та пiдземного пiшохiдного переходу на вул. Спаськiй у Подiльському районi мiста Києва». 
Не виконано коригування проектно-кошторисної документації по об’єкту «Комплексна реконструкція трамвайної лінії та зупинки «Контрактова площа», оскільки не отримано початкового погодження ЄБРР щодо кредитних коштів, за рахунок яких планувалося здійснити реконструкцію. 
Не розпочато роботи по обʼєкту «Реставрація з пристосуванням до умов сучасного використання споруди Київського фунікулера», оскільки не отримано моніторинг ціни кабін та обладнання фунікулеру для перевезення пасажирів та у визначені міжнародним законодавством терміни  не відбулася тендерна процедура на закупівлю товарів та супутніх послуг   </t>
  </si>
  <si>
    <r>
      <t xml:space="preserve">У 2024 році придбано:
</t>
    </r>
    <r>
      <rPr>
        <sz val="10"/>
        <color theme="1"/>
        <rFont val="Symbol"/>
        <family val="1"/>
        <charset val="2"/>
      </rPr>
      <t xml:space="preserve">- </t>
    </r>
    <r>
      <rPr>
        <sz val="10"/>
        <color theme="1"/>
        <rFont val="Times New Roman"/>
        <family val="1"/>
        <charset val="204"/>
      </rPr>
      <t xml:space="preserve">887 комплекти обладнання та матеріали для розвитку комплексної системи  відеоспостереження міста Києва; 
</t>
    </r>
    <r>
      <rPr>
        <sz val="10"/>
        <color theme="1"/>
        <rFont val="Symbol"/>
        <family val="1"/>
        <charset val="2"/>
      </rPr>
      <t>-</t>
    </r>
    <r>
      <rPr>
        <sz val="11"/>
        <color theme="1"/>
        <rFont val="Times New Roman"/>
        <family val="1"/>
        <charset val="204"/>
      </rPr>
      <t xml:space="preserve"> </t>
    </r>
    <r>
      <rPr>
        <sz val="10"/>
        <color theme="1"/>
        <rFont val="Times New Roman"/>
        <family val="1"/>
        <charset val="204"/>
      </rPr>
      <t>364 комплектів засобів (2915 камер відеоспостереження).  
Виконано договори:
– на отримання послуг з модернізації програмного забезпечення системи керування пропускним режимом для автомобільного транспорту на Труханів острів; 
– придбання та впровадження програмного забезпечення агрегації обробки та аналізу відеоданих.
Укладено 51 договір з відшкодування витрат за спожиту електроенергію.
Станом на кінець 2024 року у складі комплексної системи відеоспостереження міста Києва – більше 13 тис. засобів відеофіксації, з яких 1289 камер знаходиться у чужому володінні</t>
    </r>
  </si>
  <si>
    <t>Бюджетом міста Києва на 2024 рік та програмою економічного і соціального розвитку міста Києва на 2024–2026 роки кошти у 2024 році для зазначеної категорії населення не передбачені</t>
  </si>
  <si>
    <t>Бюджетом міста Києва на 2024 рік та програмою економічного і соціального розвитку міста Києва на 2024–2026 роки кошти у 2024 році для придбання соціального житла не передбачені</t>
  </si>
  <si>
    <t>Придбано майнові права на 168 квартири загальною площею 9907,99  кв. м, з яких юридично оформлено та передано власникам 84 квартири. 
По об’єкту «Реконструкція житлового будинку на бульварі Кольцова, 24-а у Святошинському районі» в межах коштів міського бюджету та коштів, передбачених на основну діяльність підприємства–підрядника виконувалися роботи з улаштування покрівлі, внутрішніх стін та перегородок, цементно-піщаної стяжки підлог, тинькуванню стін, перегородок, дверних відкосів, оздоблення фасаду, монтажу ліфтового обладнання та інженерних мереж на загальну  суму 152 129,178 тис. грн, з яких  149806,038 тис.грн – кошти міського бюджету, 2323,14 тис.грн – кошти комунального підприємства–підрядника</t>
  </si>
  <si>
    <t>У 2024 році відремонтовано 3 зони відпочинку та здійснено розчистку на 1 водному обʼєкті. 
Зокрема виконано:	
– по обʼєкту «Капітальний ремонт елементів благоустрою острова Оболонський в Оболонському районі м. Києва:
• будівельні роботи, роботи з  улаштування систем зрошення, водопостачання, мереж освітлення, електропостачання, пішохідних доріжок, встановлення модульних будівель громадських вбиралень, медичного пункту, постів охорони, облаштування пляжних та спортивних зон тощо; 
• підготовку договорів на будівельні роботи та авторський нагляд; 
• коригування робочого проєкту з проєктантом ТОВ «ДПВІ»;
• коригування ПКД підрядником ТОВ «Гідробуд Лімітед»;
– по обʼєкту «Капітальний ремонт елементів благоустрою та гідротехнічних споруд Оболонської набережної і зони відпочинку «Наталка» в Оболонському районі м. Києва»:
• отримані погодження від головного розпорядника бюджетних коштів та Департаменту будівництва та житлового забезпечення;
• проєктні роботи;
• роботи з ремонту елементів благоустрою та гідротехнічних споруд; 
– по обʼєкту «Капітальний ремонт елементів благоустрою зони відпочинку «Вербне»:
• визначення обсягів робіт на 2024 рік та ділянок їх проведення; 
• розробку ПКД (П етап робіт),  отримано позитивний експертний звіт, 
• розробку ПКД з виконання будівельних робіт;  
• укладено договір з ТОВ «Будівельні технології» та розпочато роботи;
• встановлення та влаштування доріжки з ФЕМ, гумове покриття спортивного майданчика, кабінки для переодягання, дерев’яні настили для доступу до води, питний фонтанчик, пляжний душ, лави, урни, гойдалку, баки для сміття, тіньовий навіс тощо;
– по обʼєкту «Розчистка та благоустрій озера Синє у Подільському районі»: 
• визначено підрядну організацію з виконання будівельних робіт та  укладено договір з ТОВ «Княжна Либідь»;
• розчистку озера, авторський нагляд ТОВ «Ріальто»</t>
  </si>
  <si>
    <t>По обʼєкту  «Будівництво центру захисту тварин по           вулиці Автопарковій у Дарницькому районі м. Києва» 29.09.2024  та 29.10.2024 були оголошені закупівлі робіт з коригування розробленої проєктної документації Стадія «П». Обидві закупівлі визнані такими, що не відбулися, оскільки у першому випадку за невідповідність технічним характеристикам закупівлі було відхилено єдиного учасника, у другому – учасник-переможець не підписав договір у визначений строк</t>
  </si>
  <si>
    <t>Частка відвідувачів, задоволених наданими адміністративними послугами, у 2024 році становила 92%</t>
  </si>
  <si>
    <t xml:space="preserve">У 2024 році створено та відкрито 2  громадські простори Vcentri HUB у Соломʼянському  та Дніпровському районах міста Києва.
Проводилася підтримка створених громадських просторів Vcentrі HUB Шевченківського, Оболонського та Голосіївського районів.
Проведено 3560 заходів за участі  понад 50 тис. осіб.
Надано 3934 послуги жителям столиці, зокрема: безоплатну правову допомогу, особистий прийом дорослого, дитячого та військового психологів, консультації для ВПО тощо.
Здійснено робочі візити до міст Івано-Франківськ за підтримки Програми USAID «Децентралізація приносить кращі результати та ефективність» (DOBRE) та Коломия за підтримки аналітичного центру Cedos, Фонду «Демократичні ініціативи імені Ілька Кучеріва», «Центру «Нова Європа» та Міністерства закордонних справ Німеччини.
Відкрито Молодіжний простір Боярської громади Молодь Space.  
Взято участь у Другому загальнонаціональному конкурсі з відкритого урядування в межах Меморандуму про співпрацю, укладеного між Асоціацією міст України та Конгресом місцевих та регіональних влад Ради Європи у 2022 році за підтримки Секретаріату КМУ. Заявка про мережу муніципальних громадських просторів Vcentri HUB у м. Києві увійшла до числа переможців у номінації «Громадські простори як майданчики для взаємодії та діалогу» серед 112 конкурсних заявок від 82 громад України </t>
  </si>
  <si>
    <t>Кількість датчиків та сенсорів, од.</t>
  </si>
  <si>
    <t>У 2024 році:
− придбано та встановлено 20 комплектів базових станцій системи отримання та передачі актуальної інформації на базі LPWAN технологій безпроводового звʼязку на 20 обʼєктах;
− забезпечено монтаж та пусконалагодження трьох базових станцій опорної безпроводової мережі зв’язку LoRaWAN;
− встановлено 121 давач моніторингу відкриття дверей / люків системи моніторингу доступу до технічних приміщень житлових та нежитлових будинків; 
− придбано 3 пакети оновлень програмного забезпечення платформи ІоТ із супутніми послугами;
− придбано послуги з ремонту та технічного обслуговування програмно-апаратного комплексу для прогнозування потенційних проблем та інформування на основі аналізу зібраних з датчиків даних</t>
  </si>
  <si>
    <t>У 2024 році  з метою розвитку ситуаційного центру протидії загрозам у місті Києві КП «Інформатика»:
− налаштовано програмно-апаратний комплекс «Міська інтеграційна платформа»;
− придбано та налаштовано програмне забезпечення                   (10 модулів системи) для збору з різноманітних джерел вебінформації для подальшої інтеграції з наявним спеціалізованим програмним забезпеченням для оперативного аналізу стану безпеки та якості сервісів міста</t>
  </si>
  <si>
    <t xml:space="preserve">Проводилися будівельні роботи з відновлення 14 обʼєктів житлового фонду, пошкоджених внаслідок військової агресії Російської Федерації, які були розпочаті у 2023 році.
Завершено будівельні роботи з відновлення житлового будинку на вул.Липківського, 37-В. 
Розроблялася проєктно-кошторисна документація по 7 обʼєктах. Розпочато будівельні роботи  на 7 об’єктах.
Здійснено погашення кредиторської заборгованості за виконані у 2023 році роботи на 2 обʼєктах  </t>
  </si>
  <si>
    <t>Здійснювалися заходи з початку коригування проєктної документації обʼєкту «Реконструкція будівлі Київської міської клінічної лікарні № 6 з розміщенням лікарні швидкої медичної допомоги «Правобережна» на проспекті Космонавта Комарова, 3 у Соломʼянському районі м. Києва».
Отримано експертну оцінку щодо розгляду кошторисної документації на проєктні та вишукувальні роботи за рахунок коштів замовника робіт – КП «Житлоінвестбуд-УКБ»</t>
  </si>
  <si>
    <t>ВСЬОГО</t>
  </si>
  <si>
    <t>Оптимізація транспортної пропозиції
Розвиток громадського транспорту та забезпечення якісної транспортної пропозиції</t>
  </si>
  <si>
    <t>Просування Києва як туристичного центру
Підвищення якості сервісу
обслуговування туристів</t>
  </si>
  <si>
    <t xml:space="preserve">Кількість придбаних трамвайних вагонів, од.
</t>
  </si>
  <si>
    <t xml:space="preserve">
Кількість придбаних тролейбусів, од.</t>
  </si>
  <si>
    <t xml:space="preserve">
Організація онлайн курсу з підвищення рівня обізна-ності киян з інструментами участі, од.</t>
  </si>
  <si>
    <t>Проводилася робота щодо підготовки Інвестиційного форуму міста Києва. Проте, через відсутність пропозицій щодо можливих місць проведення Форуму за кордоном як від міст – побратимів країн Європи та інших частин світу, так і від профільних структурних підрозділів Київської міської ради (Київської міської державної адміністрації), необхідність особливої уваги, в першу чергу – безпеці іноземних учасників Форуму, та враховуючи складну логістику до столиці високопосадовців–іноземців та потенційних інвесторів, що в свою чергу може принципово знизити зацікавленість міжнародних партнерів у відвідування Форуму, та, відповідно, ефективність самого заходу, було прийнято рішення визнати таким, що втратило чинність, розпорядження Київського міського голови від 09.02.2024 №  110 «Про організацію та проведення Інвестиційного форуму міста Києва у 2024 році».
Також у 2024 році м. Київ не брав участь у міжнародних виставках нерухомості, зокрема «МІРІМ» (м. Канни, Республіка Франція) та «Експо-Реал» (м. Мюнхен, ФРН) у зв’язку з російською збройною агресією проти України</t>
  </si>
  <si>
    <t xml:space="preserve">Проведено акції, спрямовані на підвищення рівня працевлаштування молоді, а саме:  
– профорієнтаційні акції «Як стати кандидатом мрії» і «ПрофМісто», до яких залучено понад  200 осіб;
– інформаційно-просвітницьку акцію «Дні Кар’єри»                        за участі 300 осіб 
</t>
  </si>
  <si>
    <t>Станом на кінець 2024 року ступінь готовності містобудівної документації складає 56%.
Відповідно до рішення Київської міської ради від 11.04.2024           № 377/8343 здійснюється розроблення містобудівної документації «Внесення змін до Генерального плану міста Києва», зокрема заходи підготовчого етапу. Створено робочу групу з формування завдання на розроблення містобудівної документації, 28.11.2024 проведено Стратегічну сесію громадського обговорення.
Рішеннями Київської міської ради затверджено 2 детальні плани територій:
– від 04.07.2024 № 1671/9637 – в межах бульвару Дружби Народів, вулиць Великої Васильківської, Щорса (Євгена Коновальця), Володимиро-Либідської, Казимира Малевича, залізниці у Голосіївському районі м.Києва;
– від 12.12.2024 № 655/10463 – в районі проспекту Берестейського (Перемоги), вулиць В’ячеслава Чорновола, Кониського (Тургенєвської) в Шевченківському районі                   м.Києва.
Передано до Київської міської ради на розгляд та затвердження 2 проєкти детальних планів територій:
–  по провулку Киянівський у Шевченківському районі            м. Києва (проєкт рішення від 08.11.2024 № 08/231-1697/ПР);
– в районі вулиць Живописної, Кільцевої дороги, Федора Кричевського, Івана Крамського у Святошинському районі            м. Києва (проєкт рішення від 30.12.2024 № 08/231-2006/ПР)</t>
  </si>
  <si>
    <t xml:space="preserve">У 2024 році з метою промоції туристичних можливостей та потенціалу міста Києва на міжнародній арені для подальшого розширення туристичних потоків і відновлення туристичної інфраструктури після завершення воєнного стану забезпечено участь м. Києва на безоплатній основі в 12 міжнародних виставкових заходах:
– міжнародному виставковому заході «ITB Berlin» та  «IMEX Frankfurt» (м. Берлін та м. Франкфурт, (Федеративна Республіка Німеччина);       
– Саміті стійкості та інновацій (Resilience and Innovation Summit) (м. Сараєво, Боснія і Герцеговина);
– міжнародній конференції «2024 Annual Convention» міжнародної організації туристичних напрямків, конференц-бюро та бюро відвідувачів «Destinations International» (м. Тампа, Сполучені Штати Америки);
– 8 робочій зустрічі міст–учасників «Європейська столиця демократії»  (м. Брага, Республіка Португалія);
– переговорах з метою зміцнення співпраці та обміну досвідом у сфері інформаційної політики, туризму тощо (м.Кашкайш, Республіка Португалія);
– 23 Міжнародній обсерваторії партисипативної                 демократії   (м. Валонгу, Республіка Португалія);
– міжнародному туристичному виставковому заході «World Travel Market 2024» (м. Лондон, Сполучене Королівство Великої Британії та Північної Ірландії); 
– міжнародному туристичному виставковому заході                   «TT Warsaw» (м. Варшава, Республіка Польща);
– програмі з обміну досвідом у туристичній сфері між Угорщиною та Україною (м. Будапешт, Угорщина).                                                                              
Забезпечено функціонування двох туристично-інформаційних центрів (ТІЦ) в адміністративній будівлі  Київської міської ради та в Національному музеї «Київська картинна галерея».
Також:
− проведено моніторинг 5 міні-макетів зі шрифтом Брайля          та 99 туристичних навігаційних пілонів та вказівників, за результатами якого і підготовлено звіт щодо їх стану;
− відновлено стан і вигляд 23 інформаційних носіїв;
− забезпечено встановлення 3D-конструкції біля будівлі Київської міської державної адміністрації з метою окреслення партнерських зв’язків м. Києва з містами побратимами
</t>
  </si>
  <si>
    <r>
      <t xml:space="preserve">Виконувались будівельні роботи на обʼєктах:
</t>
    </r>
    <r>
      <rPr>
        <sz val="10"/>
        <color rgb="FF000000"/>
        <rFont val="Symbol"/>
        <family val="1"/>
        <charset val="2"/>
      </rPr>
      <t>-</t>
    </r>
    <r>
      <rPr>
        <sz val="10"/>
        <color rgb="FF000000"/>
        <rFont val="Times New Roman"/>
        <family val="1"/>
        <charset val="204"/>
      </rPr>
      <t xml:space="preserve"> «Реконструкція споруд першої черги Бортницької станції аерації на вул. Колекторній, 1-А в Дарницькому районі                             м. Києва (коригування) І черга будівництва. Насосна станція першого підйому» (роботи на об’єкті завершено);
- «Реконструкція каналізаційного колектора Д=800-900-2000 мм на вул. Вербовій на ділянці від камери гасіння напірних колекторів КНС «Ленінська кузня» до КНС «Оболонь»                      в Оболонському районі м.Києва» (загальна протяжність 177 м);
- «Будівництво Південно-Західного каналізаційного колектора, І–ІV пускові комплекси, у м. Києві». Проведено аналіз обсягів виконаних робіт,  здійснювалося коригування ПКД та вирішувалося питання подальшого проєктування по обʼєкту;
- «Будівництво каналізаційного колектора на вул. Стеценка               з метою ліквідації КНС «Нивки» в м. Києві»</t>
    </r>
  </si>
  <si>
    <t>Довжина/ протяжність відновлення нового колектора, м</t>
  </si>
  <si>
    <t xml:space="preserve">Бюджетом міста Києва на 2024 рік не передбачено кошти для впровадження заходів з  реконструкцiї: дюкерних переходiв через р. Днiпро,  дамби мулового поля №3 БСА та  прохiдного колектора водопроводу Д=1400 мм вiд станцiї метро «Днiпро»                       до вул. Кiровоградської в м. Києвi </t>
  </si>
  <si>
    <t>Роботи виконуються відповідно до укладеного договору від 20.05.2024 № 9 в повному обсязі, оцифровано                          129 119 інвентаризаційних справ</t>
  </si>
  <si>
    <r>
      <t>У 2024 році з метою забезпечення оновлення комунального рухомого складу громадського транспорту 
КП «Київський метрополітен»:</t>
    </r>
    <r>
      <rPr>
        <sz val="10"/>
        <color theme="1"/>
        <rFont val="Symbol"/>
        <family val="1"/>
        <charset val="2"/>
      </rPr>
      <t xml:space="preserve">
-</t>
    </r>
    <r>
      <rPr>
        <sz val="11"/>
        <color theme="1"/>
        <rFont val="Times New Roman"/>
        <family val="1"/>
        <charset val="204"/>
      </rPr>
      <t xml:space="preserve"> </t>
    </r>
    <r>
      <rPr>
        <sz val="10"/>
        <color theme="1"/>
        <rFont val="Times New Roman"/>
        <family val="1"/>
        <charset val="204"/>
      </rPr>
      <t>в межах проєкту «Київський міський електротранспрт»             на оновлення рухомого складу тролейбусів та вагонів метро 50/50, що реалізується з Європейським інвестиційним банком (ЄІБ) підготовлено та направлено тендерну документацію для погодження ЄІБ;
– в межах проєкту «Модернізація рухомого складу Київського метрополітену», що реалізується з ЄІБ, на запит консультанта з технічних питань щодо модернізації вагонів ЄІБ направлено техніко-економічне обґрунтування «Комплексна модернізація вагонів моделей 81-717/81-714 та їх модифікацій», витяг з керівництва з ремонту вагонів метрополітену та технічні вимоги на проведення робіт з комплексної модернізації;
– в межах проєкту   «Модернізація міського транспорту м.Києва ІІ»,  що реалізується з Європейським банком реконструкції та розвитку (ЄБРР) та передбачає закупівлю рухомого скдаду, розроблено тендерну документацію та попередньо погоджено з ЄБРР;
КП «Київпастранс»:
– в межех проєкту «Міський громадський транспорт України», що реалізується з ЄІБ:
• сплачено 127,2 млн грн та ПДВ обсягом 25,4 млн грн                 (за рахунок регулювання цін на послуги місцевого наземного електротранспорту) за 20 трамвайних вагонів, придбаних у 2021-2023 роках;
• сплачено аванс обсягом 6,8 млн грн      на     закупівлю                 85 автобусів (перші 20 автобусів будуть доставлені       в липні 2025 року);
• сплачено аванс обсягом 240,3 млн грн за 5 трамвайних вагонів за рахунок коштів бюджету міста Києва</t>
    </r>
  </si>
  <si>
    <t>Відбулося подорожчання на 25–30% ринкової вартості вагонів метрополітену, повʼязане з російською збройною агресією РФ проти України,  через що процедура підготовки тендерної документації інших ресурсів, комплектуючих та обладнання стала тривалішою. Підготовлено та передано на погодження ЄІБ та ЄБРР тендерну документацію на закупівлю рухомого складу за кошти ЄІБ та  ЄБРР. Існує затримка в отриманні коштів від МФО. Закупівлю заплановано провести у 2025 році</t>
  </si>
  <si>
    <r>
      <rPr>
        <sz val="10"/>
        <rFont val="Times New Roman"/>
        <family val="1"/>
      </rPr>
      <t>У 2024 році велися роботи на обʼєктах:</t>
    </r>
    <r>
      <rPr>
        <sz val="10"/>
        <color theme="1"/>
        <rFont val="Times New Roman"/>
        <family val="1"/>
        <charset val="204"/>
      </rPr>
      <t xml:space="preserve">
– «Будівництво Подільського мостового переходу через                  р. Дніпро у м.Києві» (забезпечено дорожній рух по Подільському переходу через р.Дніпро зі зʼїздом                 на вул. Петра Вершигори в напрямку просп. Романа Шухевича для транспортних засобів спеціалізованого та спеціального призначення, міського пасажирського транспорту загального користування та легкових транспортних засобів);
– «Реконструкція транспортної розвʼязки на перетині              просп. Перемоги з вул. Гетьмана у Соломʼянському та Шевченківському районах м. Києва» (розроблено проєктну документацію, оплачено роботиЮ виконані в 2023 році);
– «Будівництво Великої  Кільцевої дороги  на  ділянці  від           вул. Богатирської до Оболонського  проспекту  в м.Києві» (триває процедура введення обʼєкту в експлуатацію);
– «Будівництво Великої Окружної дороги на ділянці від          просп. Маршала Рокосовського до вул. Богатирської з будівництвом транспортної розвʼязки в різних рівнях» (виконано роботи з проєктування.відновлення мереж зовнішнього освітлення та монтаж систем водовідведення шляхопроводу через вул. Богатирську, відновлено барʼєрне огородження, встановлено знаки відповідно до схеми ОДР в постійне положення); 
– «Будівництво під’їзної автомобільної дороги від просп.Валерія Лобановського (Червонозоряного проспекту) (поблизу примикання вул.Володимира Брожка (вул.Кіровоградської) до міжнародного аеропорту «Київ» (Жуляни) у Солом’янському  районі м.Києва» (виконано будівельні роботи по 2 черзі, рзпочато підготовчі та будівельні роботи 1 черги); 
– «Будівництво вулиці від проспекту Петра Григоренка до межі міста Києва в Дарницькому районі» (розроблено ТЕО;  проведено експертизу, отримано експертний звіт (позитивний),  розроблено проект, подано на експертизу);
– «Реконструкція шляхопроводу на перетині вул. Будівельників з Броварським проспектом і Святошино-Броварською лінією метрополітену біля станції метро «Дарниця» (укладено угоду на виконання будівельних робіт);
– «Реконструкція транспортної розвʼязки на перетині                 вул. Богатирської з вул. Полярною в Оболонському районі (проводилися будівельні роботи);
– «Реконструкція шляхопроводу в складі транспортної розвʼязки на перетині вул. Дегтярівської та вул. Олександра Довженка» (завершено будівельні роботи)
</t>
    </r>
  </si>
  <si>
    <t>У 2024 році КП «Київміськсвітло» здійснювалися роботи з:
– капітального ремонту об’єктів зовнішнього освітлення – виконувалися будівельні роботи на 47 об’єктах, з яких              на 39 об’єктах роботи завершено, на 8 об’єктах – частково завершено;
– модернізації мереж зовнішнього освітлення, а саме замінено: 
• 8554 світильників із ртутними та натрієвими лампами                на енергоефективні LED світильники; 
• 339 старих залізобетонних та металевих опор на нові опори; 
• 122,8 км мереж зовнішнього освітлення</t>
  </si>
  <si>
    <t>Площа проведення капітального ремонту, виробничих баз,           
кв. м</t>
  </si>
  <si>
    <r>
      <t xml:space="preserve">У звʼязку з відсутністю фінансування з бюджету м.Києва не розпочато роботи на обʼєктах:
- </t>
    </r>
    <r>
      <rPr>
        <sz val="10"/>
        <color theme="1"/>
        <rFont val="Calibri"/>
        <family val="2"/>
        <charset val="204"/>
      </rPr>
      <t>«</t>
    </r>
    <r>
      <rPr>
        <sz val="10"/>
        <color theme="1"/>
        <rFont val="Times New Roman"/>
        <family val="1"/>
        <charset val="204"/>
      </rPr>
      <t>Будівництво дільниці Подільсько-Вигурівської  лінії Київського метрополітену  від Кільцевої дороги на житловий  масив Вигурівщина – Троєщина з  електродепо»;
- «Реставрація з пристосуванням для сучасного використання станції «Вокзальна» Святошинсько-Броварської лінії Київського метрополітену та будівництво другого вестибюля у Солом’янському районі»;
- «Реконструкція виходу № 1 станції «Виставковий центр» Оболонсько-Теремківської лінії з будівництвом підземного переходу на                                           просп. Академіка Глушкова в Голосіївському районі»;
- «Комплексна реконструкція ескалаторних комплексів метрополітену з заміною на сучасні»</t>
    </r>
  </si>
  <si>
    <t>У звітному періоді проводилися:
– будівельні роботи на обʼєкті «Будівництво дільниці                         Сирецько-Печерської лінії метрополітену від станції «Сирець»      на житловий масив Виноградар з електродепо у Подільському районі»;
– заходи з реалізації проєкту «Реконструкція системи автоматичної пожежної сигналізації на обʼєктах метрополітену     з оснащенням системами протипожежного захисту ескалаторних комплексів станцій»</t>
  </si>
  <si>
    <t>Для створення відділення Київського міського центру реабілітації дітей з інвалідністю необхідно провести реконструкцію громадської будівлі на                     вул. Юнкерова Миколи, 28.
Оформлення дозволу на будівництво та реконструкцію не розпочато, не здійснено поділ земельної ділянки, оскільки будівля перебуває на праві постійного користування у територіального медичного об’єднання «Санаторного лікування» у місті Києві, реорганізацію якого не завершено, нотаріально посвідчену згоду            на поділ земельної ділянки не оформлено</t>
  </si>
  <si>
    <t xml:space="preserve">Придбано майнові права на 111 квартир для дітей-сиріт, дітей, позбавлених батьківського піклування, та осіб з їх числа загальною площею 4765,51 кв.м, з них юридично оформлено                   та передано  у власність  20 квартир </t>
  </si>
  <si>
    <t xml:space="preserve">Здійснено закупівлю майнових прав та передано власникам на 142 квартири  за схемою співфінансування (кошти населення та кошти міського бюджету),  із них 134 квартири                    (7681,89 кв.м) для сімей УБД за схемою 50/50 та 8 квартир (446,29 кв.м) за схемою 70/30 для інших категорій черговиків квартобліку.        
Виконувалися роботи на об’єкті «Реконструкція території виробничо-складської бази під будівництво житлових будинків та складських будівель за адресою: 
м. Київ, вул. Качалова, 40 (VI черга будівництва)» </t>
  </si>
  <si>
    <t>Всього
Зокрема:</t>
  </si>
  <si>
    <t>По обʼєктах:
– «Реконструкція та технічне переоснащення полігону ТПВ             № 5 в с. Підгірці Обухівського району Київської області» виконувалися будівельні роботи, роботи з улаштування ємності з накопичення фільтрату і регульованої подачі фільтрату на існуючі КНС, улаштовано тимчасову дорогу, прокладено трубопровід для скидання перміату;
– «Реконструкція та технічне переоснащення полігону ТПВ                         № 5 в с. Підгірці Обухівського району Київської області. Рекультивація ділянки № 1»  виконувалися будівельні роботи та роботи з улаштування доріг і рекультиваційного покриття, благоустрою території;
– «Реконструкція та технічне переоснащення полігону ТПВ                № 5 в с Підгірці Обухівського району Київської області. Рекультивація ділянки № 2» розірвано договір на проектування, нову процедуру закупівлі робіт з виконання проєктної документації заплановано на 2025 рік;
– «Технічне переоснащення СП «Завод «Енергія»                        КП «Київтеплоенерго» на вул. Колекторній, 44 у Дарницькому районі м. Києва в частині системи очищення димових газів» укладено договір на виконання додаткових робіт, виконувалися роботи за основним договором, готувалося завдання на коригування проєкту в частині 3 та 4 пускових комплексів</t>
  </si>
  <si>
    <t>Частка роздільно зібраних ТПВ за двоконтейнерною схемою становила 6% загального обсягу утворених ТПВ.  
КП «Київкомунсервіс» за кошти, передбачені на основну діяльність, за участю інших підприємств - перевізників у сфері поводження з побутовими відходами модернізовано та оновлено контейнерний парк:
– відремонтовано 186 контейнерів для роздільного збирання побутових відходів та 4580 контейнерів для збирання твердих побутових відходів;  
– придбано 759 контейнерів для збирання твердих побутових відходів та 60 контейнерів типу «дзвінок» (30 – для ПЕТ,             30 – для скла)
– придбано 13 одиниць спецтехніки</t>
  </si>
  <si>
    <t xml:space="preserve">У 2024 році:
– площа озеленення становила 2,32 га;
– площа твердого покриття парків, скверів, обʼєктів зеленого господарства становила 2,27 га;
– виконано роботи з капітального ремонту 50 обʼєктів благоустрою, найбільшими з яких є: парк відпочинку в урочищі «Наталка» в Оболонському районі, парк «Орлятко»                            у Солом'янському районі, Голосіївський парк культури та відпочинку ім. М. Рильського, парк «Фестивальний»                         у Деснянському районі; сквер на вул. Митрополита Шептицького Андрія, 5 у Дніпровському районі тощо.
– завершено проєктні роботи по 19 об’єктам;
– завершено проведення археологічного супроводу (досліджень) під час проведення робіт з благоустрою 2 об’єктів:
– «Капітальний ремонт скверу на вул. Боричів Тік, 17, 19, 21              у Подільському районі;
– «Капітальний ремонт скверу на пров. Чеховському у Шевченківському районі; 
– КО «Київзеленбуд» постійно розробляється та затверджується документація із землеустрою щодо організації та встановлення меж територій та обʼєктів природно-заповідного фонду, вживаються організаційно-правові заходи з оформлення права постійного користування земельними ділянками для проведення капітальних ремонтів зелених зон загального користування </t>
  </si>
  <si>
    <t>Виконано заплановані на 2024 рік будівельні роботи                     на 4 обʼєктах:
– «Реконструкція будівлі спеціалізованої школи                                           № 260   м. Києва, вул. Маршала Якубовського,7-Б  у Голосіївському районі»: здiйснено виїмку ґрунту, демонтаж бетонних повiтропроводiв, що не функціонують, підсилення приміщень (стін, перекриття) закладу, що розташовані над укриттям;
– «Реконструкція будівлі ДНЗ № 206, вул. Полярна, 13-А в Оболонському районі  м. Києва»: виконано штукатурнi роботи стiн 1 та 2 поверхів,  утеплення фасадiв, укосiв, цоколю, заміну вікон, прокладання трубопроводiв систем водопостачання, опалення, каналiзацiї, встановлення приладiв опалення, влаштування вузла водопостачання, благоустрій, асфальтове покриття, ігрові майданчики; встановлено підйомний пристрій та ліфт;
– «Реконструкція стадіону та спортивних споруд Спеціалізованої школи І-ІІ ступенів № 10 на                 вул.Вакуленчука, 1 у Дарницькому районі»: облаштовано на стадіоні футбольне поле з тентовим покриттям, бейсбольний, баскетбольно-волейбольний,  спортивний майданчик та дитячий майданчики, бігові доріжки, смугу перешкод, зону для стрибків;
– «Реконструкція стадіону та окремо розташованої будівлі вечірньої (змінної) школи № 3, вул. Ушинського, 15 у Солом’янському районі» розпочато будiвельнi роботи: облаштовано спортивний майданчик, бігові доріжки, відремонтовано спортивне обладнання.
Проведено торги, укладено договори на виконання робіт, ведуться підготовчі роботи на обʼєкті «Реконструкція будівлі  ДНЗ № 224 вул. Попова, 7 в Оболонському районі».
Розроблено ПКД і ТЕО, проведено демонтаж аварійної будівлі на обʼєкті «Реконструкція ДНЗ № 155 на вул. Дорогожицькій, 10-А у Шевченківському районі».
Розірвано договір у зв’язку з невиконанням умов виконавцем робіт по обʼєкту «Реконструкція з прибудовою будівлі та споруд гімназії № 59, вул. Велика Китаївська, 85 у Голосіївському районі» – ПКД потребує коригування та перезатвердження (кошти не освоювалися)</t>
  </si>
  <si>
    <t xml:space="preserve">У 2024 році проводилися роботи з:
− оновлення обладнання з використанням сучасних інформаційних та телекомунікаційних технологій шляхом поступової заміни складових частин системи та каналів зв’язку територіальної автоматизованої систем централізованого оповіщення міста Києва (ТАСЦО) про загрозу виникнення надзвичайних ситуацій;
− збільшення області покриття території міста з урахуванням сучасної забудови, інфраструктури та акустичних показників.
Станом на 31.12.2024 в межах виконання робіт на об’єкті «Капітальний ремонт (модернізація) територіальної автоматизованої системи централізованого оповіщення                                   м. Києва» встановлено 194 кінцевих точок оповіщення про початок і відбій повітряної тривоги у Дніпровському, Дарницькому, і частково, в Печерському та Шевченківському районах міста Києва (І – IV черги), якими охоплено 1806 тис. осіб – 100% населення Деснянського, Дніпровського та Дарницького районів. Частково охоплено Подільський, Оболонський та Шевченківський райони. 
Матеріальний резерв міста Києва поповнено на 5 груп товарів.
На ліквідацію та попередження надзвичайних ситуацій здійснено 3099 виїзди, зокрема: 316 виїздів − техногенного походження, 174− природного характеру, 1337 − соціального характеру, 1272 − профілактичні
</t>
  </si>
  <si>
    <t>Розпочато здійснення ремонтно-реставраційних робіт                     на 4 обʼєктах: 
− «Монумент на честь надання м. Києву Магдебурзького права» –  здійснювалася перевірка проєктно-кошторисної документації та фактично виконаних ремонтно-реставраційних робіт;
− «Ремонтно-реставраційні роботи фасадів та пошкоджених приміщень, ремонт електромережі житлового будинку ювеліра Захара Брезгунова на Андріївському Узвозі, 5/31» – розроблено Науково-проєктну документацію та отримано позитивний експертний звіт;
− «Реставрація будинку прибуткового, в якому проживали відомі художники М. Врубель, В. Орловський,                                          В. Котарбинський, родина Прахових на вул. Десятинній, 14» – проведено археологічні дослідження земельної ділянки;  частково завершено виконання робіт із улаштування підпірної стінки;  виконувалися протиаварійні роботи;
− «Реставрація житлового будинку, на вул. Григорія Сковороди, 9 літ. «Б» – виконувалося коригування проектної документації;  влаштовано гідроізоляції підвальних приміщень та зовнішнього утеплення цокольної частини будівлі,  демонтажні роботи частини внутрішніх конструктивних елементів будівлі та зовнішнє тинькування та виявлено приховані дефекти несучих конструкцій будівлі; отримано технічні умови на підключення об’єкта реставрації до міських комунальних мереж.
Відреставровано, законсервовано та передано до музеїв                  144 предмети</t>
  </si>
  <si>
    <r>
      <t>Виконано роботи на 5 обʼєктах:
– «Капітальний ремонт приміщень КЗ ТВЗК «Київський камерний театр «Дивний замок»;
– «Влаштування системи вентиляції в приміщеннях укриття будівля МЛ «Київська академія мистецтв ім. М.І.Чемберджі»; 
– «Капітальний ремонт вхідної групи, влаштування панорамного ліфта будівлі ТВЗК «Київський академічний театр драми і комедії на Лівому березі Дніпра»;
– «Капітальний ремонт системи холодного водопостачання Київського літературно-меморіального музею                                    на   вул. М. Рильського, 7»;
– «Національний музей «Київська картинна галерея»                                на вул. Терещенківській, 9».
Виконувалися  роботи на  3 обʼєктах:
– «Муніципальна Академія музики ім. Р. М. Глієра»; 
– «</t>
    </r>
    <r>
      <rPr>
        <sz val="10"/>
        <color theme="1"/>
        <rFont val="Times New Roman"/>
        <family val="1"/>
      </rPr>
      <t>Реставрація</t>
    </r>
    <r>
      <rPr>
        <sz val="10"/>
        <color theme="1"/>
        <rFont val="Times New Roman"/>
        <family val="1"/>
        <charset val="204"/>
      </rPr>
      <t xml:space="preserve"> музею видатних діячів української культури               Лесі Українки, Миколи Лисенка, Панаса Саксаганського, Михайла Старицького (будівлі на вул. Жилянська, 96)»; 
– «Реставрація Національного музею мистецтв ім. Варвари та Богдана Ханенків на вул. Терещенківській,  5–17».
Розр</t>
    </r>
    <r>
      <rPr>
        <sz val="10"/>
        <rFont val="Times New Roman"/>
        <family val="1"/>
        <charset val="204"/>
      </rPr>
      <t>облено проєктну документацію</t>
    </r>
    <r>
      <rPr>
        <sz val="10"/>
        <color theme="1"/>
        <rFont val="Times New Roman"/>
        <family val="1"/>
        <charset val="204"/>
      </rPr>
      <t xml:space="preserve"> на обʼєкт:
– «Капітальний ремонт з облаштуванням найпростішого укриття в будівлі Київського міського центру народної творчості та культурологічних  досліджень культурно-мистецького комплексу «Співоче поле», вул. Лаврська, 41»</t>
    </r>
  </si>
  <si>
    <t>У зв’язку з російською збройною агресією проти України та введенням воєнного стану:
– було прийнято рішення визнати таким, що втратило чинність, розпорядження Київського міського голови від 09.02.2024 № 110 «Про організацію та проведення Інвестиційного форуму міста Києва у 2024 році»;
– м.Київ не брав участь у Міжнародній виставці нерухомості «МІРІМ» (м. Канни, Республіка Франція), Міжнародній виставці нерухомості     «Експо-Реал» (м. Мюнхен, ФРН)</t>
  </si>
  <si>
    <t>У зв’язку з російською збройною агресією проти України та введенням воєнного стану в Україні відповідно до Указу Президента України від 24.02.2022 № 64/2022 «Про введення воєнного стану в Україні», затвердженого Законом України «Про затвердження Указу Президента України «Про введення воєнного стану в Україні» від 24.02.2022                                                                                                                                                                                                                                                                                                                                                         № 2102-ІХ, виконання проєкту тимчасово призупинено</t>
  </si>
  <si>
    <t>У зв’язку з російською збройною агресією проти України та введенням воєнного стану в Україні відповідно до Указу Президента України від 24.02.2022 № 64/2022 «Про введення воєнного стану в Україні», затвердженого Законом України «Про затвердження Указу Президента України «Про введення воєнного стану в Україні»  від 24.02.2022                                                                                                                                                                                                                                                                                                                                                  № 2102-ІХ, створення корпоративного університету адміністраторів центрів надання адміністративних послуг тимчасово призупинено</t>
  </si>
  <si>
    <t>У зв’язку з російською збройною агресією  проти України та введенням воєнного стану в Україні відповідно до Указу Президента України від 24.02.2022 № 64/2022 «Про введення воєнного стану в Україні», затвердженого Законом України «Про затвердження Указу Президента України «Про введення воєнного стану в Україні» від 24.02.2022                                                                                                                                             № 2102-ІХ, здійснення заходу тимчасово призупинено</t>
  </si>
  <si>
    <t xml:space="preserve">У 2024 році:
- проведено 129 заходів (46 навчально-просвітницьких,                                                                                                                                                                                                                                                                                                                                                                                                                                              46 публічних консультацій, 7 інформаційно-роз’яснювальних, 
4 відеоінструкції, 5 соціологічних досліджень, заходи із залученням професійних медіаторів та фасилітаторів, публічні громадські обговорення, щодо перейменування об’єктів топоніміки, лекторії (у рамках заходу «Майстерня міста 2.0: «Безпека та сталий розвиток»));
- розроблено інформаційно-роз’яснювальні матеріали та публікації;. 
- розроблено, надруковано та розповсюджено 72350 одиниць  методологічної поліграфічної продукції </t>
  </si>
  <si>
    <t>У зв’язку з російською збройною агресією проти України та введенням воєнного стану в Україні відповідно до Указу Президента України від 24.02.2022 № 64/2022 «Про введення воєнного стану в Україні», затвердженого Законом України «Про затвердження Указу Президента України «Про введення воєнного стану                в Україні»         ід 24.02.2022      № 2102-ІХ, здійснення заходу тимчасово призупинено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</si>
</sst>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0\ _₽_-;\-* #,##0\ _₽_-;_-* &quot;-&quot;\ _₽_-;_-@_-"/>
    <numFmt numFmtId="165" formatCode="_-* #,##0.00\ _₽_-;\-* #,##0.00\ _₽_-;_-* &quot;-&quot;??\ _₽_-;_-@_-"/>
    <numFmt numFmtId="166" formatCode="0.0"/>
    <numFmt numFmtId="167" formatCode="_-* #,##0.00\ _₽_-;\-* #,##0.00\ _₽_-;_-* \-??\ _₽_-;_-@_-"/>
    <numFmt numFmtId="168" formatCode="_-* #,##0\ _₽_-;\-* #,##0\ _₽_-;_-* &quot;- &quot;_₽_-;_-@_-"/>
    <numFmt numFmtId="169" formatCode="#,##0.0"/>
  </numFmts>
  <fonts count="27" x14ac:knownFonts="1">
    <font>
      <sz val="11"/>
      <color theme="1"/>
      <name val="Calibri"/>
      <family val="2"/>
      <scheme val="minor"/>
    </font>
    <font>
      <sz val="11"/>
      <color theme="1"/>
      <name val="Calibri"/>
      <family val="2"/>
      <charset val="204"/>
      <scheme val="minor"/>
    </font>
    <font>
      <sz val="9"/>
      <color theme="1"/>
      <name val="Times New Roman"/>
      <family val="1"/>
      <charset val="204"/>
    </font>
    <font>
      <sz val="11"/>
      <color theme="1"/>
      <name val="Calibri"/>
      <family val="2"/>
      <scheme val="minor"/>
    </font>
    <font>
      <sz val="11"/>
      <color indexed="8"/>
      <name val="Calibri"/>
      <family val="2"/>
      <charset val="204"/>
    </font>
    <font>
      <sz val="11"/>
      <color indexed="8"/>
      <name val="Calibri"/>
      <family val="2"/>
    </font>
    <font>
      <sz val="11"/>
      <color indexed="9"/>
      <name val="Calibri"/>
      <family val="2"/>
      <charset val="204"/>
    </font>
    <font>
      <sz val="11"/>
      <color rgb="FF000000"/>
      <name val="Calibri"/>
      <family val="2"/>
      <charset val="1"/>
    </font>
    <font>
      <sz val="11"/>
      <color rgb="FF000000"/>
      <name val="Calibri"/>
      <family val="2"/>
      <charset val="204"/>
    </font>
    <font>
      <sz val="11"/>
      <color rgb="FFFFFFFF"/>
      <name val="Calibri"/>
      <family val="2"/>
      <charset val="204"/>
    </font>
    <font>
      <b/>
      <sz val="10"/>
      <color theme="1"/>
      <name val="Times New Roman"/>
      <family val="1"/>
      <charset val="204"/>
    </font>
    <font>
      <b/>
      <sz val="10"/>
      <color rgb="FF000000"/>
      <name val="Times New Roman"/>
      <family val="1"/>
      <charset val="204"/>
    </font>
    <font>
      <b/>
      <sz val="10"/>
      <color indexed="8"/>
      <name val="Times New Roman"/>
      <family val="1"/>
      <charset val="204"/>
    </font>
    <font>
      <b/>
      <sz val="10"/>
      <color rgb="FFFF0000"/>
      <name val="Times New Roman"/>
      <family val="1"/>
      <charset val="204"/>
    </font>
    <font>
      <sz val="10"/>
      <color theme="1"/>
      <name val="Times New Roman"/>
      <family val="1"/>
      <charset val="204"/>
    </font>
    <font>
      <sz val="10"/>
      <name val="Times New Roman"/>
      <family val="1"/>
      <charset val="204"/>
    </font>
    <font>
      <sz val="10"/>
      <color rgb="FFFF0000"/>
      <name val="Times New Roman"/>
      <family val="1"/>
      <charset val="204"/>
    </font>
    <font>
      <strike/>
      <sz val="10"/>
      <color theme="1"/>
      <name val="Times New Roman"/>
      <family val="1"/>
      <charset val="204"/>
    </font>
    <font>
      <sz val="10"/>
      <color rgb="FF000000"/>
      <name val="Times New Roman"/>
      <family val="1"/>
      <charset val="204"/>
    </font>
    <font>
      <sz val="10"/>
      <color theme="1"/>
      <name val="Times New Roman"/>
      <family val="1"/>
    </font>
    <font>
      <sz val="10"/>
      <color theme="1" tint="4.9989318521683403E-2"/>
      <name val="Times New Roman"/>
      <family val="1"/>
      <charset val="204"/>
    </font>
    <font>
      <sz val="10"/>
      <color theme="1"/>
      <name val="Symbol"/>
      <family val="1"/>
      <charset val="2"/>
    </font>
    <font>
      <sz val="10"/>
      <color rgb="FF000000"/>
      <name val="Symbol"/>
      <family val="1"/>
      <charset val="2"/>
    </font>
    <font>
      <sz val="11"/>
      <color theme="1"/>
      <name val="Times New Roman"/>
      <family val="1"/>
      <charset val="204"/>
    </font>
    <font>
      <sz val="10"/>
      <color theme="1"/>
      <name val="Calibri"/>
      <family val="2"/>
      <charset val="204"/>
    </font>
    <font>
      <b/>
      <sz val="14"/>
      <color theme="1"/>
      <name val="Times New Roman"/>
      <family val="1"/>
      <charset val="204"/>
    </font>
    <font>
      <sz val="10"/>
      <name val="Times New Roman"/>
      <family val="1"/>
    </font>
  </fonts>
  <fills count="31">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CCCCFF"/>
        <bgColor rgb="FFD9D9D9"/>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D9D9D9"/>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theme="0"/>
        <bgColor indexed="64"/>
      </patternFill>
    </fill>
  </fills>
  <borders count="32">
    <border>
      <left/>
      <right/>
      <top/>
      <bottom/>
      <diagonal/>
    </border>
    <border>
      <left style="medium">
        <color indexed="64"/>
      </left>
      <right style="medium">
        <color indexed="64"/>
      </right>
      <top/>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53">
    <xf numFmtId="0" fontId="0" fillId="0" borderId="0"/>
    <xf numFmtId="165" fontId="3" fillId="0" borderId="0" applyFont="0" applyFill="0" applyBorder="0" applyAlignment="0" applyProtection="0"/>
    <xf numFmtId="164" fontId="3" fillId="0" borderId="0" applyFont="0" applyFill="0" applyBorder="0" applyAlignment="0" applyProtection="0"/>
    <xf numFmtId="0" fontId="4" fillId="3"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165"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0" fontId="7" fillId="0" borderId="0"/>
    <xf numFmtId="167" fontId="7" fillId="0" borderId="0" applyBorder="0" applyProtection="0"/>
    <xf numFmtId="0" fontId="8" fillId="16" borderId="0" applyBorder="0" applyProtection="0"/>
    <xf numFmtId="0" fontId="8" fillId="17" borderId="0" applyBorder="0" applyProtection="0"/>
    <xf numFmtId="0" fontId="8" fillId="18" borderId="0" applyBorder="0" applyProtection="0"/>
    <xf numFmtId="0" fontId="8" fillId="19" borderId="0" applyBorder="0" applyProtection="0"/>
    <xf numFmtId="0" fontId="8" fillId="20" borderId="0" applyBorder="0" applyProtection="0"/>
    <xf numFmtId="0" fontId="8" fillId="21" borderId="0" applyBorder="0" applyProtection="0"/>
    <xf numFmtId="0" fontId="8" fillId="22" borderId="0" applyBorder="0" applyProtection="0"/>
    <xf numFmtId="0" fontId="8" fillId="23" borderId="0" applyBorder="0" applyProtection="0"/>
    <xf numFmtId="0" fontId="8" fillId="24" borderId="0" applyBorder="0" applyProtection="0"/>
    <xf numFmtId="0" fontId="8" fillId="19" borderId="0" applyBorder="0" applyProtection="0"/>
    <xf numFmtId="0" fontId="8" fillId="22" borderId="0" applyBorder="0" applyProtection="0"/>
    <xf numFmtId="0" fontId="8" fillId="25" borderId="0" applyBorder="0" applyProtection="0"/>
    <xf numFmtId="0" fontId="9" fillId="26" borderId="0" applyBorder="0" applyProtection="0"/>
    <xf numFmtId="0" fontId="9" fillId="23" borderId="0" applyBorder="0" applyProtection="0"/>
    <xf numFmtId="0" fontId="9" fillId="24" borderId="0" applyBorder="0" applyProtection="0"/>
    <xf numFmtId="0" fontId="9" fillId="27" borderId="0" applyBorder="0" applyProtection="0"/>
    <xf numFmtId="0" fontId="9" fillId="28" borderId="0" applyBorder="0" applyProtection="0"/>
    <xf numFmtId="0" fontId="9" fillId="29" borderId="0" applyBorder="0" applyProtection="0"/>
    <xf numFmtId="167" fontId="7" fillId="0" borderId="0" applyBorder="0" applyProtection="0"/>
    <xf numFmtId="167" fontId="7" fillId="0" borderId="0" applyBorder="0" applyProtection="0"/>
    <xf numFmtId="168" fontId="7" fillId="0" borderId="0" applyBorder="0" applyProtection="0"/>
    <xf numFmtId="168" fontId="7" fillId="0" borderId="0" applyBorder="0" applyProtection="0"/>
    <xf numFmtId="167" fontId="7" fillId="0" borderId="0" applyBorder="0" applyProtection="0"/>
    <xf numFmtId="167" fontId="7" fillId="0" borderId="0" applyBorder="0" applyProtection="0"/>
    <xf numFmtId="0" fontId="1" fillId="0" borderId="0"/>
    <xf numFmtId="43" fontId="1" fillId="0" borderId="0" applyFont="0" applyFill="0" applyBorder="0" applyAlignment="0" applyProtection="0"/>
    <xf numFmtId="41" fontId="1" fillId="0" borderId="0" applyFont="0" applyFill="0" applyBorder="0" applyAlignment="0" applyProtection="0"/>
  </cellStyleXfs>
  <cellXfs count="196">
    <xf numFmtId="0" fontId="0" fillId="0" borderId="0" xfId="0"/>
    <xf numFmtId="2" fontId="2" fillId="0" borderId="3" xfId="2" applyNumberFormat="1" applyFont="1" applyFill="1" applyBorder="1" applyAlignment="1">
      <alignment horizontal="left" vertical="top" wrapText="1"/>
    </xf>
    <xf numFmtId="17" fontId="0" fillId="0" borderId="0" xfId="0" applyNumberFormat="1" applyAlignment="1">
      <alignment vertical="top" wrapText="1"/>
    </xf>
    <xf numFmtId="2" fontId="14" fillId="30" borderId="0" xfId="1" applyNumberFormat="1" applyFont="1" applyFill="1" applyAlignment="1"/>
    <xf numFmtId="2" fontId="14" fillId="30" borderId="0" xfId="2" applyNumberFormat="1" applyFont="1" applyFill="1" applyAlignment="1">
      <alignment horizontal="left" vertical="center"/>
    </xf>
    <xf numFmtId="2" fontId="14" fillId="30" borderId="0" xfId="2" applyNumberFormat="1" applyFont="1" applyFill="1" applyAlignment="1">
      <alignment horizontal="center" vertical="top"/>
    </xf>
    <xf numFmtId="2" fontId="14" fillId="30" borderId="0" xfId="2" applyNumberFormat="1" applyFont="1" applyFill="1" applyAlignment="1">
      <alignment horizontal="left" vertical="top"/>
    </xf>
    <xf numFmtId="2" fontId="14" fillId="30" borderId="0" xfId="1" applyNumberFormat="1" applyFont="1" applyFill="1" applyBorder="1"/>
    <xf numFmtId="2" fontId="10" fillId="30" borderId="0" xfId="1" applyNumberFormat="1" applyFont="1" applyFill="1" applyBorder="1" applyAlignment="1">
      <alignment horizontal="left" vertical="top" wrapText="1"/>
    </xf>
    <xf numFmtId="2" fontId="14" fillId="30" borderId="0" xfId="1" applyNumberFormat="1" applyFont="1" applyFill="1"/>
    <xf numFmtId="1" fontId="10" fillId="30" borderId="1" xfId="2" applyNumberFormat="1" applyFont="1" applyFill="1" applyBorder="1" applyAlignment="1">
      <alignment horizontal="center" vertical="center" wrapText="1"/>
    </xf>
    <xf numFmtId="1" fontId="10" fillId="30" borderId="2" xfId="2" applyNumberFormat="1" applyFont="1" applyFill="1" applyBorder="1" applyAlignment="1">
      <alignment horizontal="center" vertical="center" wrapText="1"/>
    </xf>
    <xf numFmtId="1" fontId="10" fillId="30" borderId="11" xfId="2" applyNumberFormat="1" applyFont="1" applyFill="1" applyBorder="1" applyAlignment="1">
      <alignment horizontal="center" vertical="center" wrapText="1"/>
    </xf>
    <xf numFmtId="1" fontId="10" fillId="30" borderId="15" xfId="2" applyNumberFormat="1" applyFont="1" applyFill="1" applyBorder="1" applyAlignment="1">
      <alignment horizontal="center" vertical="center" wrapText="1"/>
    </xf>
    <xf numFmtId="1" fontId="10" fillId="30" borderId="1" xfId="1" applyNumberFormat="1" applyFont="1" applyFill="1" applyBorder="1" applyAlignment="1">
      <alignment horizontal="center"/>
    </xf>
    <xf numFmtId="1" fontId="10" fillId="30" borderId="0" xfId="1" applyNumberFormat="1" applyFont="1" applyFill="1" applyBorder="1" applyAlignment="1">
      <alignment horizontal="center" vertical="top" wrapText="1"/>
    </xf>
    <xf numFmtId="1" fontId="10" fillId="30" borderId="0" xfId="1" applyNumberFormat="1" applyFont="1" applyFill="1" applyBorder="1" applyAlignment="1">
      <alignment horizontal="center"/>
    </xf>
    <xf numFmtId="1" fontId="10" fillId="30" borderId="0" xfId="1" applyNumberFormat="1" applyFont="1" applyFill="1" applyAlignment="1">
      <alignment horizontal="center"/>
    </xf>
    <xf numFmtId="0" fontId="14" fillId="30" borderId="9" xfId="0" applyFont="1" applyFill="1" applyBorder="1" applyAlignment="1">
      <alignment horizontal="left" vertical="top" wrapText="1"/>
    </xf>
    <xf numFmtId="0" fontId="10" fillId="30" borderId="0" xfId="0" applyFont="1" applyFill="1" applyAlignment="1">
      <alignment vertical="center" wrapText="1"/>
    </xf>
    <xf numFmtId="0" fontId="17" fillId="30" borderId="0" xfId="0" applyFont="1" applyFill="1" applyAlignment="1">
      <alignment horizontal="center" vertical="center" wrapText="1"/>
    </xf>
    <xf numFmtId="0" fontId="14" fillId="30" borderId="5" xfId="0" applyFont="1" applyFill="1" applyBorder="1" applyAlignment="1">
      <alignment horizontal="left" vertical="top" wrapText="1"/>
    </xf>
    <xf numFmtId="49" fontId="14" fillId="30" borderId="0" xfId="2" applyNumberFormat="1" applyFont="1" applyFill="1" applyBorder="1" applyAlignment="1">
      <alignment vertical="top" wrapText="1"/>
    </xf>
    <xf numFmtId="2" fontId="14" fillId="30" borderId="0" xfId="1" applyNumberFormat="1" applyFont="1" applyFill="1" applyBorder="1" applyAlignment="1">
      <alignment wrapText="1"/>
    </xf>
    <xf numFmtId="2" fontId="15" fillId="30" borderId="5" xfId="2" applyNumberFormat="1" applyFont="1" applyFill="1" applyBorder="1" applyAlignment="1">
      <alignment horizontal="left" vertical="top" wrapText="1"/>
    </xf>
    <xf numFmtId="169" fontId="18" fillId="30" borderId="11" xfId="2" applyNumberFormat="1" applyFont="1" applyFill="1" applyBorder="1" applyAlignment="1">
      <alignment vertical="top" wrapText="1"/>
    </xf>
    <xf numFmtId="169" fontId="18" fillId="30" borderId="7" xfId="2" applyNumberFormat="1" applyFont="1" applyFill="1" applyBorder="1" applyAlignment="1">
      <alignment vertical="top" wrapText="1"/>
    </xf>
    <xf numFmtId="169" fontId="18" fillId="30" borderId="5" xfId="2" applyNumberFormat="1" applyFont="1" applyFill="1" applyBorder="1" applyAlignment="1">
      <alignment horizontal="center" vertical="top" wrapText="1"/>
    </xf>
    <xf numFmtId="2" fontId="14" fillId="30" borderId="0" xfId="1" applyNumberFormat="1" applyFont="1" applyFill="1" applyBorder="1" applyAlignment="1">
      <alignment horizontal="left" vertical="top" wrapText="1"/>
    </xf>
    <xf numFmtId="2" fontId="14" fillId="30" borderId="0" xfId="1" applyNumberFormat="1" applyFont="1" applyFill="1" applyBorder="1" applyAlignment="1">
      <alignment horizontal="center" vertical="top"/>
    </xf>
    <xf numFmtId="2" fontId="15" fillId="30" borderId="5" xfId="2" applyNumberFormat="1" applyFont="1" applyFill="1" applyBorder="1" applyAlignment="1">
      <alignment horizontal="center" vertical="top" wrapText="1"/>
    </xf>
    <xf numFmtId="1" fontId="15" fillId="30" borderId="5" xfId="1" applyNumberFormat="1" applyFont="1" applyFill="1" applyBorder="1" applyAlignment="1">
      <alignment horizontal="center" vertical="top" wrapText="1"/>
    </xf>
    <xf numFmtId="169" fontId="15" fillId="30" borderId="5" xfId="2" applyNumberFormat="1" applyFont="1" applyFill="1" applyBorder="1" applyAlignment="1">
      <alignment horizontal="center" vertical="top" wrapText="1"/>
    </xf>
    <xf numFmtId="169" fontId="14" fillId="30" borderId="11" xfId="2" applyNumberFormat="1" applyFont="1" applyFill="1" applyBorder="1" applyAlignment="1">
      <alignment vertical="top" wrapText="1"/>
    </xf>
    <xf numFmtId="169" fontId="14" fillId="30" borderId="7" xfId="2" applyNumberFormat="1" applyFont="1" applyFill="1" applyBorder="1" applyAlignment="1">
      <alignment vertical="top" wrapText="1"/>
    </xf>
    <xf numFmtId="2" fontId="10" fillId="30" borderId="0" xfId="1" applyNumberFormat="1" applyFont="1" applyFill="1" applyBorder="1" applyAlignment="1">
      <alignment horizontal="center" vertical="top"/>
    </xf>
    <xf numFmtId="169" fontId="14" fillId="30" borderId="5" xfId="1" applyNumberFormat="1" applyFont="1" applyFill="1" applyBorder="1" applyAlignment="1">
      <alignment horizontal="center" vertical="top"/>
    </xf>
    <xf numFmtId="2" fontId="10" fillId="30" borderId="0" xfId="1" applyNumberFormat="1" applyFont="1" applyFill="1" applyBorder="1" applyAlignment="1">
      <alignment horizontal="center" vertical="top" wrapText="1"/>
    </xf>
    <xf numFmtId="2" fontId="12" fillId="30" borderId="0" xfId="0" applyNumberFormat="1" applyFont="1" applyFill="1" applyBorder="1" applyAlignment="1">
      <alignment horizontal="center" vertical="top" wrapText="1"/>
    </xf>
    <xf numFmtId="0" fontId="12" fillId="30" borderId="0" xfId="0" applyFont="1" applyFill="1" applyBorder="1" applyAlignment="1">
      <alignment vertical="top" wrapText="1"/>
    </xf>
    <xf numFmtId="0" fontId="12" fillId="30" borderId="0" xfId="0" applyFont="1" applyFill="1" applyAlignment="1">
      <alignment vertical="top" wrapText="1"/>
    </xf>
    <xf numFmtId="2" fontId="12" fillId="30" borderId="0" xfId="0" applyNumberFormat="1" applyFont="1" applyFill="1" applyAlignment="1">
      <alignment vertical="top" wrapText="1"/>
    </xf>
    <xf numFmtId="169" fontId="14" fillId="30" borderId="5" xfId="0" applyNumberFormat="1" applyFont="1" applyFill="1" applyBorder="1" applyAlignment="1">
      <alignment horizontal="center" vertical="top" wrapText="1"/>
    </xf>
    <xf numFmtId="2" fontId="14" fillId="30" borderId="4" xfId="1" applyNumberFormat="1" applyFont="1" applyFill="1" applyBorder="1"/>
    <xf numFmtId="0" fontId="14" fillId="30" borderId="5" xfId="0" applyFont="1" applyFill="1" applyBorder="1" applyAlignment="1">
      <alignment horizontal="left" vertical="center" wrapText="1"/>
    </xf>
    <xf numFmtId="2" fontId="14" fillId="30" borderId="0" xfId="1" applyNumberFormat="1" applyFont="1" applyFill="1" applyBorder="1" applyAlignment="1"/>
    <xf numFmtId="0" fontId="18" fillId="30" borderId="5" xfId="2" applyNumberFormat="1" applyFont="1" applyFill="1" applyBorder="1" applyAlignment="1">
      <alignment horizontal="center" vertical="top" wrapText="1"/>
    </xf>
    <xf numFmtId="2" fontId="13" fillId="30" borderId="0" xfId="1" applyNumberFormat="1" applyFont="1" applyFill="1" applyBorder="1" applyAlignment="1">
      <alignment horizontal="left" vertical="top" wrapText="1"/>
    </xf>
    <xf numFmtId="2" fontId="16" fillId="30" borderId="0" xfId="1" applyNumberFormat="1" applyFont="1" applyFill="1" applyBorder="1"/>
    <xf numFmtId="2" fontId="16" fillId="30" borderId="0" xfId="1" applyNumberFormat="1" applyFont="1" applyFill="1"/>
    <xf numFmtId="2" fontId="10" fillId="30" borderId="0" xfId="1" applyNumberFormat="1" applyFont="1" applyFill="1" applyBorder="1"/>
    <xf numFmtId="2" fontId="10" fillId="30" borderId="0" xfId="1" applyNumberFormat="1" applyFont="1" applyFill="1"/>
    <xf numFmtId="2" fontId="10" fillId="30" borderId="0" xfId="1" applyNumberFormat="1" applyFont="1" applyFill="1" applyBorder="1" applyAlignment="1">
      <alignment horizontal="left" vertical="top" wrapText="1"/>
    </xf>
    <xf numFmtId="2" fontId="14" fillId="30" borderId="2" xfId="1" applyNumberFormat="1" applyFont="1" applyFill="1" applyBorder="1" applyAlignment="1"/>
    <xf numFmtId="2" fontId="14" fillId="30" borderId="0" xfId="2" applyNumberFormat="1" applyFont="1" applyFill="1" applyBorder="1" applyAlignment="1">
      <alignment horizontal="left" vertical="center"/>
    </xf>
    <xf numFmtId="2" fontId="14" fillId="30" borderId="0" xfId="2" applyNumberFormat="1" applyFont="1" applyFill="1" applyBorder="1" applyAlignment="1">
      <alignment horizontal="center" vertical="top"/>
    </xf>
    <xf numFmtId="2" fontId="14" fillId="30" borderId="0" xfId="2" applyNumberFormat="1" applyFont="1" applyFill="1" applyBorder="1" applyAlignment="1">
      <alignment horizontal="left" vertical="top"/>
    </xf>
    <xf numFmtId="169" fontId="14" fillId="30" borderId="12" xfId="1" applyNumberFormat="1" applyFont="1" applyFill="1" applyBorder="1" applyAlignment="1">
      <alignment horizontal="center" vertical="top"/>
    </xf>
    <xf numFmtId="169" fontId="14" fillId="30" borderId="12" xfId="2" applyNumberFormat="1" applyFont="1" applyFill="1" applyBorder="1" applyAlignment="1">
      <alignment horizontal="center" vertical="top" wrapText="1"/>
    </xf>
    <xf numFmtId="2" fontId="14" fillId="30" borderId="22" xfId="1" applyNumberFormat="1" applyFont="1" applyFill="1" applyBorder="1" applyAlignment="1">
      <alignment vertical="top" wrapText="1"/>
    </xf>
    <xf numFmtId="2" fontId="14" fillId="30" borderId="0" xfId="1" applyNumberFormat="1" applyFont="1" applyFill="1" applyBorder="1" applyAlignment="1">
      <alignment horizontal="justify"/>
    </xf>
    <xf numFmtId="2" fontId="14" fillId="30" borderId="0" xfId="2" applyNumberFormat="1" applyFont="1" applyFill="1" applyBorder="1" applyAlignment="1">
      <alignment horizontal="justify" vertical="top"/>
    </xf>
    <xf numFmtId="2" fontId="14" fillId="30" borderId="0" xfId="2" applyNumberFormat="1" applyFont="1" applyFill="1" applyAlignment="1">
      <alignment horizontal="justify" vertical="top"/>
    </xf>
    <xf numFmtId="2" fontId="14" fillId="30" borderId="0" xfId="2" applyNumberFormat="1" applyFont="1" applyFill="1" applyBorder="1" applyAlignment="1">
      <alignment horizontal="justify" vertical="top" wrapText="1"/>
    </xf>
    <xf numFmtId="2" fontId="14" fillId="30" borderId="15" xfId="2" applyNumberFormat="1" applyFont="1" applyFill="1" applyBorder="1" applyAlignment="1">
      <alignment horizontal="justify" vertical="top"/>
    </xf>
    <xf numFmtId="2" fontId="15" fillId="30" borderId="18" xfId="1" applyNumberFormat="1" applyFont="1" applyFill="1" applyBorder="1" applyAlignment="1">
      <alignment vertical="top" wrapText="1"/>
    </xf>
    <xf numFmtId="1" fontId="10" fillId="30" borderId="1" xfId="2" applyNumberFormat="1" applyFont="1" applyFill="1" applyBorder="1" applyAlignment="1">
      <alignment horizontal="center" vertical="top" wrapText="1"/>
    </xf>
    <xf numFmtId="2" fontId="19" fillId="30" borderId="5" xfId="0" applyNumberFormat="1" applyFont="1" applyFill="1" applyBorder="1" applyAlignment="1">
      <alignment horizontal="justify" vertical="top" wrapText="1"/>
    </xf>
    <xf numFmtId="169" fontId="14" fillId="30" borderId="6" xfId="2" applyNumberFormat="1" applyFont="1" applyFill="1" applyBorder="1" applyAlignment="1">
      <alignment horizontal="center" vertical="top" wrapText="1"/>
    </xf>
    <xf numFmtId="2" fontId="14" fillId="30" borderId="5" xfId="2" applyNumberFormat="1" applyFont="1" applyFill="1" applyBorder="1" applyAlignment="1">
      <alignment horizontal="left" vertical="top" wrapText="1"/>
    </xf>
    <xf numFmtId="2" fontId="14" fillId="30" borderId="5" xfId="2" applyNumberFormat="1" applyFont="1" applyFill="1" applyBorder="1" applyAlignment="1">
      <alignment horizontal="center" vertical="top" wrapText="1"/>
    </xf>
    <xf numFmtId="2" fontId="18" fillId="30" borderId="5" xfId="2" applyNumberFormat="1" applyFont="1" applyFill="1" applyBorder="1" applyAlignment="1">
      <alignment horizontal="justify" vertical="top" wrapText="1"/>
    </xf>
    <xf numFmtId="2" fontId="14" fillId="30" borderId="5" xfId="2" applyNumberFormat="1" applyFont="1" applyFill="1" applyBorder="1" applyAlignment="1">
      <alignment horizontal="justify" vertical="top" wrapText="1"/>
    </xf>
    <xf numFmtId="2" fontId="14" fillId="30" borderId="5" xfId="1" applyNumberFormat="1" applyFont="1" applyFill="1" applyBorder="1" applyAlignment="1">
      <alignment horizontal="left" vertical="top" wrapText="1"/>
    </xf>
    <xf numFmtId="2" fontId="14" fillId="30" borderId="18" xfId="1" applyNumberFormat="1" applyFont="1" applyFill="1" applyBorder="1" applyAlignment="1">
      <alignment vertical="top" wrapText="1"/>
    </xf>
    <xf numFmtId="1" fontId="14" fillId="30" borderId="5" xfId="2" applyNumberFormat="1" applyFont="1" applyFill="1" applyBorder="1" applyAlignment="1">
      <alignment horizontal="center" vertical="top" wrapText="1"/>
    </xf>
    <xf numFmtId="2" fontId="14" fillId="30" borderId="13" xfId="2" applyNumberFormat="1" applyFont="1" applyFill="1" applyBorder="1" applyAlignment="1">
      <alignment horizontal="justify" vertical="top" wrapText="1"/>
    </xf>
    <xf numFmtId="2" fontId="15" fillId="30" borderId="13" xfId="2" applyNumberFormat="1" applyFont="1" applyFill="1" applyBorder="1" applyAlignment="1">
      <alignment horizontal="justify" vertical="top" wrapText="1"/>
    </xf>
    <xf numFmtId="2" fontId="14" fillId="30" borderId="26" xfId="2" applyNumberFormat="1" applyFont="1" applyFill="1" applyBorder="1" applyAlignment="1">
      <alignment horizontal="justify" vertical="top" wrapText="1"/>
    </xf>
    <xf numFmtId="2" fontId="14" fillId="30" borderId="28" xfId="2" applyNumberFormat="1" applyFont="1" applyFill="1" applyBorder="1" applyAlignment="1">
      <alignment horizontal="justify" vertical="top" wrapText="1"/>
    </xf>
    <xf numFmtId="2" fontId="14" fillId="30" borderId="27" xfId="2" applyNumberFormat="1" applyFont="1" applyFill="1" applyBorder="1" applyAlignment="1">
      <alignment horizontal="justify" vertical="top" wrapText="1"/>
    </xf>
    <xf numFmtId="169" fontId="14" fillId="30" borderId="5" xfId="2" applyNumberFormat="1" applyFont="1" applyFill="1" applyBorder="1" applyAlignment="1">
      <alignment horizontal="center" vertical="top" wrapText="1"/>
    </xf>
    <xf numFmtId="2" fontId="18" fillId="30" borderId="5" xfId="2" applyNumberFormat="1" applyFont="1" applyFill="1" applyBorder="1" applyAlignment="1">
      <alignment horizontal="left" vertical="top" wrapText="1"/>
    </xf>
    <xf numFmtId="2" fontId="18" fillId="30" borderId="5" xfId="2" applyNumberFormat="1" applyFont="1" applyFill="1" applyBorder="1" applyAlignment="1">
      <alignment horizontal="center" vertical="top" wrapText="1"/>
    </xf>
    <xf numFmtId="2" fontId="14" fillId="30" borderId="21" xfId="1" applyNumberFormat="1" applyFont="1" applyFill="1" applyBorder="1" applyAlignment="1">
      <alignment vertical="top" wrapText="1"/>
    </xf>
    <xf numFmtId="0" fontId="15" fillId="30" borderId="13" xfId="0" applyFont="1" applyFill="1" applyBorder="1" applyAlignment="1">
      <alignment horizontal="justify" vertical="top" wrapText="1"/>
    </xf>
    <xf numFmtId="2" fontId="14" fillId="30" borderId="5" xfId="0" applyNumberFormat="1" applyFont="1" applyFill="1" applyBorder="1" applyAlignment="1">
      <alignment horizontal="justify" vertical="top" wrapText="1"/>
    </xf>
    <xf numFmtId="0" fontId="14" fillId="30" borderId="13" xfId="0" applyFont="1" applyFill="1" applyBorder="1" applyAlignment="1">
      <alignment horizontal="justify" vertical="top" wrapText="1"/>
    </xf>
    <xf numFmtId="2" fontId="14" fillId="0" borderId="5" xfId="2" applyNumberFormat="1" applyFont="1" applyFill="1" applyBorder="1" applyAlignment="1">
      <alignment horizontal="justify" vertical="top" wrapText="1"/>
    </xf>
    <xf numFmtId="2" fontId="18" fillId="0" borderId="5" xfId="2" applyNumberFormat="1" applyFont="1" applyFill="1" applyBorder="1" applyAlignment="1">
      <alignment horizontal="left" vertical="top" wrapText="1"/>
    </xf>
    <xf numFmtId="2" fontId="15" fillId="0" borderId="13" xfId="2" applyNumberFormat="1" applyFont="1" applyFill="1" applyBorder="1" applyAlignment="1">
      <alignment horizontal="justify" vertical="top" wrapText="1"/>
    </xf>
    <xf numFmtId="2" fontId="14" fillId="0" borderId="5" xfId="2" applyNumberFormat="1" applyFont="1" applyFill="1" applyBorder="1" applyAlignment="1">
      <alignment horizontal="left" vertical="top" wrapText="1"/>
    </xf>
    <xf numFmtId="0" fontId="14" fillId="0" borderId="5" xfId="0" applyFont="1" applyFill="1" applyBorder="1" applyAlignment="1">
      <alignment horizontal="left" vertical="top" wrapText="1"/>
    </xf>
    <xf numFmtId="166" fontId="14" fillId="30" borderId="13" xfId="2" applyNumberFormat="1" applyFont="1" applyFill="1" applyBorder="1" applyAlignment="1">
      <alignment horizontal="right" vertical="distributed" wrapText="1"/>
    </xf>
    <xf numFmtId="2" fontId="10" fillId="30" borderId="0" xfId="1" applyNumberFormat="1" applyFont="1" applyFill="1" applyBorder="1" applyAlignment="1">
      <alignment horizontal="right" vertical="distributed" wrapText="1"/>
    </xf>
    <xf numFmtId="2" fontId="14" fillId="30" borderId="0" xfId="1" applyNumberFormat="1" applyFont="1" applyFill="1" applyBorder="1" applyAlignment="1">
      <alignment horizontal="right" vertical="distributed"/>
    </xf>
    <xf numFmtId="2" fontId="14" fillId="30" borderId="0" xfId="1" applyNumberFormat="1" applyFont="1" applyFill="1" applyAlignment="1">
      <alignment horizontal="right" vertical="distributed"/>
    </xf>
    <xf numFmtId="169" fontId="10" fillId="30" borderId="5" xfId="2" applyNumberFormat="1" applyFont="1" applyFill="1" applyBorder="1" applyAlignment="1">
      <alignment horizontal="right" vertical="distributed" wrapText="1"/>
    </xf>
    <xf numFmtId="2" fontId="10" fillId="30" borderId="0" xfId="2" applyNumberFormat="1" applyFont="1" applyFill="1" applyBorder="1" applyAlignment="1">
      <alignment horizontal="center" vertical="center" wrapText="1"/>
    </xf>
    <xf numFmtId="2" fontId="14" fillId="30" borderId="5" xfId="2" applyNumberFormat="1" applyFont="1" applyFill="1" applyBorder="1" applyAlignment="1">
      <alignment horizontal="justify" vertical="top" wrapText="1"/>
    </xf>
    <xf numFmtId="0" fontId="14" fillId="30" borderId="13" xfId="0" applyFont="1" applyFill="1" applyBorder="1" applyAlignment="1">
      <alignment horizontal="justify" vertical="top" wrapText="1"/>
    </xf>
    <xf numFmtId="169" fontId="14" fillId="30" borderId="6" xfId="2" applyNumberFormat="1" applyFont="1" applyFill="1" applyBorder="1" applyAlignment="1">
      <alignment horizontal="center" vertical="top" wrapText="1"/>
    </xf>
    <xf numFmtId="169" fontId="14" fillId="30" borderId="11" xfId="2" applyNumberFormat="1" applyFont="1" applyFill="1" applyBorder="1" applyAlignment="1">
      <alignment horizontal="center" vertical="top" wrapText="1"/>
    </xf>
    <xf numFmtId="169" fontId="14" fillId="30" borderId="7" xfId="2" applyNumberFormat="1" applyFont="1" applyFill="1" applyBorder="1" applyAlignment="1">
      <alignment horizontal="center" vertical="top" wrapText="1"/>
    </xf>
    <xf numFmtId="169" fontId="14" fillId="30" borderId="6" xfId="0" applyNumberFormat="1" applyFont="1" applyFill="1" applyBorder="1" applyAlignment="1">
      <alignment horizontal="center" vertical="top" wrapText="1"/>
    </xf>
    <xf numFmtId="169" fontId="14" fillId="30" borderId="11" xfId="0" applyNumberFormat="1" applyFont="1" applyFill="1" applyBorder="1" applyAlignment="1">
      <alignment horizontal="center" vertical="top" wrapText="1"/>
    </xf>
    <xf numFmtId="169" fontId="14" fillId="30" borderId="7" xfId="0" applyNumberFormat="1" applyFont="1" applyFill="1" applyBorder="1" applyAlignment="1">
      <alignment horizontal="center" vertical="top" wrapText="1"/>
    </xf>
    <xf numFmtId="169" fontId="15" fillId="30" borderId="6" xfId="2" applyNumberFormat="1" applyFont="1" applyFill="1" applyBorder="1" applyAlignment="1">
      <alignment horizontal="center" vertical="top" wrapText="1"/>
    </xf>
    <xf numFmtId="169" fontId="15" fillId="30" borderId="11" xfId="2" applyNumberFormat="1" applyFont="1" applyFill="1" applyBorder="1" applyAlignment="1">
      <alignment horizontal="center" vertical="top" wrapText="1"/>
    </xf>
    <xf numFmtId="169" fontId="15" fillId="30" borderId="7" xfId="2" applyNumberFormat="1" applyFont="1" applyFill="1" applyBorder="1" applyAlignment="1">
      <alignment horizontal="center" vertical="top" wrapText="1"/>
    </xf>
    <xf numFmtId="169" fontId="18" fillId="30" borderId="6" xfId="2" applyNumberFormat="1" applyFont="1" applyFill="1" applyBorder="1" applyAlignment="1">
      <alignment horizontal="center" vertical="top" wrapText="1"/>
    </xf>
    <xf numFmtId="169" fontId="18" fillId="30" borderId="11" xfId="2" applyNumberFormat="1" applyFont="1" applyFill="1" applyBorder="1" applyAlignment="1">
      <alignment horizontal="center" vertical="top" wrapText="1"/>
    </xf>
    <xf numFmtId="169" fontId="18" fillId="30" borderId="7" xfId="2" applyNumberFormat="1" applyFont="1" applyFill="1" applyBorder="1" applyAlignment="1">
      <alignment horizontal="center" vertical="top" wrapText="1"/>
    </xf>
    <xf numFmtId="2" fontId="10" fillId="30" borderId="0" xfId="2" applyNumberFormat="1" applyFont="1" applyFill="1" applyBorder="1" applyAlignment="1">
      <alignment horizontal="center" vertical="center"/>
    </xf>
    <xf numFmtId="2" fontId="10" fillId="30" borderId="9" xfId="2" applyNumberFormat="1" applyFont="1" applyFill="1" applyBorder="1" applyAlignment="1">
      <alignment horizontal="center" vertical="center" wrapText="1"/>
    </xf>
    <xf numFmtId="2" fontId="10" fillId="30" borderId="5" xfId="2" applyNumberFormat="1" applyFont="1" applyFill="1" applyBorder="1" applyAlignment="1">
      <alignment horizontal="center" vertical="center" wrapText="1"/>
    </xf>
    <xf numFmtId="2" fontId="10" fillId="30" borderId="10" xfId="2" applyNumberFormat="1" applyFont="1" applyFill="1" applyBorder="1" applyAlignment="1">
      <alignment horizontal="center" vertical="center" wrapText="1"/>
    </xf>
    <xf numFmtId="2" fontId="14" fillId="30" borderId="5" xfId="0" applyNumberFormat="1" applyFont="1" applyFill="1" applyBorder="1" applyAlignment="1">
      <alignment horizontal="justify" vertical="top" wrapText="1"/>
    </xf>
    <xf numFmtId="169" fontId="14" fillId="30" borderId="8" xfId="2" applyNumberFormat="1" applyFont="1" applyFill="1" applyBorder="1" applyAlignment="1">
      <alignment horizontal="center" vertical="top" wrapText="1"/>
    </xf>
    <xf numFmtId="2" fontId="14" fillId="30" borderId="9" xfId="2" applyNumberFormat="1" applyFont="1" applyFill="1" applyBorder="1" applyAlignment="1">
      <alignment horizontal="center" vertical="top" wrapText="1"/>
    </xf>
    <xf numFmtId="2" fontId="14" fillId="30" borderId="5" xfId="2" applyNumberFormat="1" applyFont="1" applyFill="1" applyBorder="1" applyAlignment="1">
      <alignment horizontal="center" vertical="top" wrapText="1"/>
    </xf>
    <xf numFmtId="2" fontId="14" fillId="30" borderId="5" xfId="2" applyNumberFormat="1" applyFont="1" applyFill="1" applyBorder="1" applyAlignment="1">
      <alignment horizontal="left" vertical="top" wrapText="1"/>
    </xf>
    <xf numFmtId="2" fontId="10" fillId="30" borderId="17" xfId="2" applyNumberFormat="1" applyFont="1" applyFill="1" applyBorder="1" applyAlignment="1">
      <alignment horizontal="justify" vertical="center" wrapText="1"/>
    </xf>
    <xf numFmtId="2" fontId="10" fillId="30" borderId="13" xfId="2" applyNumberFormat="1" applyFont="1" applyFill="1" applyBorder="1" applyAlignment="1">
      <alignment horizontal="justify" vertical="center" wrapText="1"/>
    </xf>
    <xf numFmtId="2" fontId="10" fillId="30" borderId="14" xfId="2" applyNumberFormat="1" applyFont="1" applyFill="1" applyBorder="1" applyAlignment="1">
      <alignment horizontal="justify" vertical="center" wrapText="1"/>
    </xf>
    <xf numFmtId="2" fontId="10" fillId="30" borderId="9" xfId="2" applyNumberFormat="1" applyFont="1" applyFill="1" applyBorder="1" applyAlignment="1">
      <alignment horizontal="justify" vertical="center" wrapText="1"/>
    </xf>
    <xf numFmtId="2" fontId="10" fillId="30" borderId="5" xfId="2" applyNumberFormat="1" applyFont="1" applyFill="1" applyBorder="1" applyAlignment="1">
      <alignment horizontal="justify" vertical="center" wrapText="1"/>
    </xf>
    <xf numFmtId="2" fontId="10" fillId="30" borderId="10" xfId="2" applyNumberFormat="1" applyFont="1" applyFill="1" applyBorder="1" applyAlignment="1">
      <alignment horizontal="justify" vertical="center" wrapText="1"/>
    </xf>
    <xf numFmtId="2" fontId="14" fillId="30" borderId="17" xfId="2" applyNumberFormat="1" applyFont="1" applyFill="1" applyBorder="1" applyAlignment="1">
      <alignment horizontal="justify" vertical="top" wrapText="1"/>
    </xf>
    <xf numFmtId="2" fontId="14" fillId="30" borderId="13" xfId="2" applyNumberFormat="1" applyFont="1" applyFill="1" applyBorder="1" applyAlignment="1">
      <alignment horizontal="justify" vertical="top" wrapText="1"/>
    </xf>
    <xf numFmtId="2" fontId="14" fillId="30" borderId="9" xfId="2" applyNumberFormat="1" applyFont="1" applyFill="1" applyBorder="1" applyAlignment="1">
      <alignment horizontal="justify" vertical="top" wrapText="1"/>
    </xf>
    <xf numFmtId="2" fontId="14" fillId="0" borderId="13" xfId="2" applyNumberFormat="1" applyFont="1" applyFill="1" applyBorder="1" applyAlignment="1">
      <alignment horizontal="justify" vertical="top" wrapText="1"/>
    </xf>
    <xf numFmtId="2" fontId="18" fillId="30" borderId="13" xfId="2" applyNumberFormat="1" applyFont="1" applyFill="1" applyBorder="1" applyAlignment="1">
      <alignment horizontal="justify" vertical="top" wrapText="1"/>
    </xf>
    <xf numFmtId="2" fontId="14" fillId="30" borderId="6" xfId="2" applyNumberFormat="1" applyFont="1" applyFill="1" applyBorder="1" applyAlignment="1">
      <alignment horizontal="center" vertical="top" wrapText="1"/>
    </xf>
    <xf numFmtId="2" fontId="14" fillId="30" borderId="11" xfId="2" applyNumberFormat="1" applyFont="1" applyFill="1" applyBorder="1" applyAlignment="1">
      <alignment horizontal="center" vertical="top" wrapText="1"/>
    </xf>
    <xf numFmtId="2" fontId="14" fillId="30" borderId="7" xfId="2" applyNumberFormat="1" applyFont="1" applyFill="1" applyBorder="1" applyAlignment="1">
      <alignment horizontal="center" vertical="top" wrapText="1"/>
    </xf>
    <xf numFmtId="2" fontId="18" fillId="0" borderId="5" xfId="2" applyNumberFormat="1" applyFont="1" applyFill="1" applyBorder="1" applyAlignment="1">
      <alignment horizontal="left" vertical="top" wrapText="1"/>
    </xf>
    <xf numFmtId="1" fontId="14" fillId="30" borderId="5" xfId="2" applyNumberFormat="1" applyFont="1" applyFill="1" applyBorder="1" applyAlignment="1">
      <alignment horizontal="center" vertical="top" wrapText="1"/>
    </xf>
    <xf numFmtId="0" fontId="15" fillId="30" borderId="13" xfId="0" applyFont="1" applyFill="1" applyBorder="1" applyAlignment="1">
      <alignment horizontal="justify" vertical="top" wrapText="1"/>
    </xf>
    <xf numFmtId="166" fontId="14" fillId="30" borderId="5" xfId="2" applyNumberFormat="1" applyFont="1" applyFill="1" applyBorder="1" applyAlignment="1">
      <alignment horizontal="center" vertical="top" wrapText="1"/>
    </xf>
    <xf numFmtId="2" fontId="14" fillId="30" borderId="18" xfId="1" applyNumberFormat="1" applyFont="1" applyFill="1" applyBorder="1" applyAlignment="1">
      <alignment vertical="top" wrapText="1"/>
    </xf>
    <xf numFmtId="2" fontId="14" fillId="30" borderId="20" xfId="1" applyNumberFormat="1" applyFont="1" applyFill="1" applyBorder="1" applyAlignment="1">
      <alignment vertical="top" wrapText="1"/>
    </xf>
    <xf numFmtId="2" fontId="14" fillId="30" borderId="21" xfId="1" applyNumberFormat="1" applyFont="1" applyFill="1" applyBorder="1" applyAlignment="1">
      <alignment vertical="top" wrapText="1"/>
    </xf>
    <xf numFmtId="2" fontId="14" fillId="0" borderId="5" xfId="2" applyNumberFormat="1" applyFont="1" applyFill="1" applyBorder="1" applyAlignment="1">
      <alignment horizontal="left" vertical="top" wrapText="1"/>
    </xf>
    <xf numFmtId="2" fontId="14" fillId="30" borderId="20" xfId="1" applyNumberFormat="1" applyFont="1" applyFill="1" applyBorder="1" applyAlignment="1">
      <alignment horizontal="left" vertical="top" wrapText="1"/>
    </xf>
    <xf numFmtId="2" fontId="14" fillId="30" borderId="21" xfId="1" applyNumberFormat="1" applyFont="1" applyFill="1" applyBorder="1" applyAlignment="1">
      <alignment horizontal="left" vertical="top" wrapText="1"/>
    </xf>
    <xf numFmtId="2" fontId="14" fillId="30" borderId="22" xfId="1" applyNumberFormat="1" applyFont="1" applyFill="1" applyBorder="1" applyAlignment="1">
      <alignment horizontal="left" vertical="top" wrapText="1"/>
    </xf>
    <xf numFmtId="2" fontId="18" fillId="0" borderId="6" xfId="2" applyNumberFormat="1" applyFont="1" applyFill="1" applyBorder="1" applyAlignment="1">
      <alignment horizontal="left" vertical="top" wrapText="1"/>
    </xf>
    <xf numFmtId="2" fontId="18" fillId="0" borderId="11" xfId="2" applyNumberFormat="1" applyFont="1" applyFill="1" applyBorder="1" applyAlignment="1">
      <alignment horizontal="left" vertical="top" wrapText="1"/>
    </xf>
    <xf numFmtId="2" fontId="18" fillId="0" borderId="7" xfId="2" applyNumberFormat="1" applyFont="1" applyFill="1" applyBorder="1" applyAlignment="1">
      <alignment horizontal="left" vertical="top" wrapText="1"/>
    </xf>
    <xf numFmtId="2" fontId="18" fillId="30" borderId="5" xfId="2" applyNumberFormat="1" applyFont="1" applyFill="1" applyBorder="1" applyAlignment="1">
      <alignment horizontal="left" vertical="top" wrapText="1"/>
    </xf>
    <xf numFmtId="166" fontId="18" fillId="30" borderId="5" xfId="2" applyNumberFormat="1" applyFont="1" applyFill="1" applyBorder="1" applyAlignment="1">
      <alignment horizontal="center" vertical="top" wrapText="1"/>
    </xf>
    <xf numFmtId="2" fontId="14" fillId="30" borderId="9" xfId="2" applyNumberFormat="1" applyFont="1" applyFill="1" applyBorder="1" applyAlignment="1">
      <alignment horizontal="left" vertical="top" wrapText="1"/>
    </xf>
    <xf numFmtId="2" fontId="14" fillId="30" borderId="16" xfId="1" applyNumberFormat="1" applyFont="1" applyFill="1" applyBorder="1" applyAlignment="1">
      <alignment vertical="top" wrapText="1"/>
    </xf>
    <xf numFmtId="1" fontId="14" fillId="30" borderId="6" xfId="2" applyNumberFormat="1" applyFont="1" applyFill="1" applyBorder="1" applyAlignment="1">
      <alignment horizontal="center" vertical="top" wrapText="1"/>
    </xf>
    <xf numFmtId="1" fontId="14" fillId="30" borderId="11" xfId="2" applyNumberFormat="1" applyFont="1" applyFill="1" applyBorder="1" applyAlignment="1">
      <alignment horizontal="center" vertical="top" wrapText="1"/>
    </xf>
    <xf numFmtId="1" fontId="14" fillId="30" borderId="7" xfId="2" applyNumberFormat="1" applyFont="1" applyFill="1" applyBorder="1" applyAlignment="1">
      <alignment horizontal="center" vertical="top" wrapText="1"/>
    </xf>
    <xf numFmtId="2" fontId="14" fillId="30" borderId="0" xfId="1" applyNumberFormat="1" applyFont="1" applyFill="1" applyBorder="1" applyAlignment="1">
      <alignment horizontal="left" vertical="top" wrapText="1"/>
    </xf>
    <xf numFmtId="2" fontId="14" fillId="30" borderId="6" xfId="2" applyNumberFormat="1" applyFont="1" applyFill="1" applyBorder="1" applyAlignment="1">
      <alignment horizontal="justify" vertical="top" wrapText="1"/>
    </xf>
    <xf numFmtId="2" fontId="14" fillId="0" borderId="6" xfId="2" applyNumberFormat="1" applyFont="1" applyFill="1" applyBorder="1" applyAlignment="1">
      <alignment horizontal="left" vertical="top" wrapText="1"/>
    </xf>
    <xf numFmtId="2" fontId="14" fillId="30" borderId="6" xfId="2" applyNumberFormat="1" applyFont="1" applyFill="1" applyBorder="1" applyAlignment="1">
      <alignment horizontal="left" vertical="top" wrapText="1"/>
    </xf>
    <xf numFmtId="169" fontId="14" fillId="30" borderId="5" xfId="2" applyNumberFormat="1" applyFont="1" applyFill="1" applyBorder="1" applyAlignment="1">
      <alignment horizontal="center" vertical="top" wrapText="1"/>
    </xf>
    <xf numFmtId="166" fontId="14" fillId="30" borderId="13" xfId="2" applyNumberFormat="1" applyFont="1" applyFill="1" applyBorder="1" applyAlignment="1">
      <alignment horizontal="justify" vertical="top" wrapText="1"/>
    </xf>
    <xf numFmtId="166" fontId="14" fillId="30" borderId="26" xfId="2" applyNumberFormat="1" applyFont="1" applyFill="1" applyBorder="1" applyAlignment="1">
      <alignment horizontal="justify" vertical="top" wrapText="1"/>
    </xf>
    <xf numFmtId="0" fontId="11" fillId="30" borderId="0" xfId="0" applyFont="1" applyFill="1" applyAlignment="1">
      <alignment horizontal="left" vertical="top" wrapText="1"/>
    </xf>
    <xf numFmtId="2" fontId="10" fillId="30" borderId="0" xfId="1" applyNumberFormat="1" applyFont="1" applyFill="1" applyBorder="1" applyAlignment="1">
      <alignment horizontal="left" vertical="top" wrapText="1"/>
    </xf>
    <xf numFmtId="2" fontId="14" fillId="30" borderId="0" xfId="2" applyNumberFormat="1" applyFont="1" applyFill="1" applyBorder="1" applyAlignment="1">
      <alignment horizontal="left" vertical="top" wrapText="1"/>
    </xf>
    <xf numFmtId="2" fontId="14" fillId="30" borderId="0" xfId="2" applyNumberFormat="1" applyFont="1" applyFill="1" applyBorder="1" applyAlignment="1">
      <alignment horizontal="center" vertical="top" wrapText="1"/>
    </xf>
    <xf numFmtId="2" fontId="10" fillId="30" borderId="0" xfId="2" applyNumberFormat="1" applyFont="1" applyFill="1" applyBorder="1" applyAlignment="1">
      <alignment horizontal="left" vertical="top" wrapText="1"/>
    </xf>
    <xf numFmtId="2" fontId="10" fillId="30" borderId="0" xfId="2" applyNumberFormat="1" applyFont="1" applyFill="1" applyBorder="1" applyAlignment="1">
      <alignment horizontal="center" vertical="top" wrapText="1"/>
    </xf>
    <xf numFmtId="2" fontId="15" fillId="30" borderId="13" xfId="2" applyNumberFormat="1" applyFont="1" applyFill="1" applyBorder="1" applyAlignment="1">
      <alignment horizontal="justify" vertical="top" wrapText="1"/>
    </xf>
    <xf numFmtId="2" fontId="14" fillId="30" borderId="26" xfId="0" applyNumberFormat="1" applyFont="1" applyFill="1" applyBorder="1" applyAlignment="1">
      <alignment horizontal="center" vertical="top" wrapText="1"/>
    </xf>
    <xf numFmtId="2" fontId="14" fillId="30" borderId="28" xfId="0" applyNumberFormat="1" applyFont="1" applyFill="1" applyBorder="1" applyAlignment="1">
      <alignment horizontal="center" vertical="top" wrapText="1"/>
    </xf>
    <xf numFmtId="2" fontId="14" fillId="30" borderId="27" xfId="0" applyNumberFormat="1" applyFont="1" applyFill="1" applyBorder="1" applyAlignment="1">
      <alignment horizontal="center" vertical="top" wrapText="1"/>
    </xf>
    <xf numFmtId="4" fontId="14" fillId="30" borderId="6" xfId="2" applyNumberFormat="1" applyFont="1" applyFill="1" applyBorder="1" applyAlignment="1">
      <alignment horizontal="center" vertical="top" wrapText="1"/>
    </xf>
    <xf numFmtId="4" fontId="14" fillId="30" borderId="11" xfId="2" applyNumberFormat="1" applyFont="1" applyFill="1" applyBorder="1" applyAlignment="1">
      <alignment horizontal="center" vertical="top" wrapText="1"/>
    </xf>
    <xf numFmtId="4" fontId="14" fillId="30" borderId="7" xfId="2" applyNumberFormat="1" applyFont="1" applyFill="1" applyBorder="1" applyAlignment="1">
      <alignment horizontal="center" vertical="top" wrapText="1"/>
    </xf>
    <xf numFmtId="2" fontId="20" fillId="30" borderId="5" xfId="2" applyNumberFormat="1" applyFont="1" applyFill="1" applyBorder="1" applyAlignment="1">
      <alignment horizontal="left" vertical="top" wrapText="1"/>
    </xf>
    <xf numFmtId="2" fontId="18" fillId="30" borderId="5" xfId="2" applyNumberFormat="1" applyFont="1" applyFill="1" applyBorder="1" applyAlignment="1">
      <alignment horizontal="justify" vertical="top" wrapText="1"/>
    </xf>
    <xf numFmtId="2" fontId="14" fillId="30" borderId="5" xfId="1" applyNumberFormat="1" applyFont="1" applyFill="1" applyBorder="1" applyAlignment="1">
      <alignment horizontal="left" vertical="top" wrapText="1"/>
    </xf>
    <xf numFmtId="2" fontId="19" fillId="30" borderId="5" xfId="2" applyNumberFormat="1" applyFont="1" applyFill="1" applyBorder="1" applyAlignment="1">
      <alignment horizontal="justify" vertical="top" wrapText="1"/>
    </xf>
    <xf numFmtId="2" fontId="14" fillId="30" borderId="11" xfId="2" applyNumberFormat="1" applyFont="1" applyFill="1" applyBorder="1" applyAlignment="1">
      <alignment horizontal="left" vertical="top" wrapText="1"/>
    </xf>
    <xf numFmtId="2" fontId="14" fillId="30" borderId="7" xfId="2" applyNumberFormat="1" applyFont="1" applyFill="1" applyBorder="1" applyAlignment="1">
      <alignment horizontal="left" vertical="top" wrapText="1"/>
    </xf>
    <xf numFmtId="2" fontId="18" fillId="30" borderId="5" xfId="2" applyNumberFormat="1" applyFont="1" applyFill="1" applyBorder="1" applyAlignment="1">
      <alignment horizontal="center" vertical="top" wrapText="1"/>
    </xf>
    <xf numFmtId="2" fontId="10" fillId="30" borderId="31" xfId="1" applyNumberFormat="1" applyFont="1" applyFill="1" applyBorder="1" applyAlignment="1">
      <alignment horizontal="right" vertical="distributed" wrapText="1"/>
    </xf>
    <xf numFmtId="2" fontId="10" fillId="30" borderId="29" xfId="1" applyNumberFormat="1" applyFont="1" applyFill="1" applyBorder="1" applyAlignment="1">
      <alignment horizontal="right" vertical="distributed" wrapText="1"/>
    </xf>
    <xf numFmtId="2" fontId="10" fillId="30" borderId="30" xfId="1" applyNumberFormat="1" applyFont="1" applyFill="1" applyBorder="1" applyAlignment="1">
      <alignment horizontal="right" vertical="distributed" wrapText="1"/>
    </xf>
    <xf numFmtId="2" fontId="25" fillId="30" borderId="23" xfId="2" applyNumberFormat="1" applyFont="1" applyFill="1" applyBorder="1" applyAlignment="1">
      <alignment horizontal="center" vertical="center"/>
    </xf>
    <xf numFmtId="2" fontId="25" fillId="30" borderId="24" xfId="2" applyNumberFormat="1" applyFont="1" applyFill="1" applyBorder="1" applyAlignment="1">
      <alignment horizontal="center" vertical="center"/>
    </xf>
    <xf numFmtId="2" fontId="25" fillId="30" borderId="25" xfId="2" applyNumberFormat="1" applyFont="1" applyFill="1" applyBorder="1" applyAlignment="1">
      <alignment horizontal="center" vertical="center"/>
    </xf>
    <xf numFmtId="0" fontId="0" fillId="30" borderId="7" xfId="0" applyFill="1" applyBorder="1" applyAlignment="1">
      <alignment horizontal="center" vertical="top" wrapText="1"/>
    </xf>
    <xf numFmtId="2" fontId="10" fillId="30" borderId="16" xfId="1" applyNumberFormat="1" applyFont="1" applyFill="1" applyBorder="1" applyAlignment="1">
      <alignment horizontal="center" vertical="center" wrapText="1"/>
    </xf>
    <xf numFmtId="2" fontId="10" fillId="30" borderId="18" xfId="1" applyNumberFormat="1" applyFont="1" applyFill="1" applyBorder="1" applyAlignment="1">
      <alignment horizontal="center" vertical="center" wrapText="1"/>
    </xf>
    <xf numFmtId="2" fontId="10" fillId="30" borderId="19" xfId="1" applyNumberFormat="1" applyFont="1" applyFill="1" applyBorder="1" applyAlignment="1">
      <alignment horizontal="center" vertical="center" wrapText="1"/>
    </xf>
    <xf numFmtId="2" fontId="14" fillId="30" borderId="11" xfId="2" applyNumberFormat="1" applyFont="1" applyFill="1" applyBorder="1" applyAlignment="1">
      <alignment horizontal="justify" vertical="top" wrapText="1"/>
    </xf>
    <xf numFmtId="2" fontId="14" fillId="30" borderId="7" xfId="2" applyNumberFormat="1" applyFont="1" applyFill="1" applyBorder="1" applyAlignment="1">
      <alignment horizontal="justify" vertical="top" wrapText="1"/>
    </xf>
  </cellXfs>
  <cellStyles count="53">
    <cellStyle name="20% — акцент1" xfId="3" xr:uid="{00000000-0005-0000-0000-000000000000}"/>
    <cellStyle name="20% — акцент1 2" xfId="26" xr:uid="{00000000-0005-0000-0000-000001000000}"/>
    <cellStyle name="20% — акцент2" xfId="4" xr:uid="{00000000-0005-0000-0000-000002000000}"/>
    <cellStyle name="20% — акцент2 2" xfId="27" xr:uid="{00000000-0005-0000-0000-000003000000}"/>
    <cellStyle name="20% — акцент3" xfId="5" xr:uid="{00000000-0005-0000-0000-000004000000}"/>
    <cellStyle name="20% — акцент3 2" xfId="28" xr:uid="{00000000-0005-0000-0000-000005000000}"/>
    <cellStyle name="20% — акцент4" xfId="6" xr:uid="{00000000-0005-0000-0000-000006000000}"/>
    <cellStyle name="20% — акцент4 2" xfId="29" xr:uid="{00000000-0005-0000-0000-000007000000}"/>
    <cellStyle name="20% — акцент5" xfId="7" xr:uid="{00000000-0005-0000-0000-000008000000}"/>
    <cellStyle name="20% — акцент5 2" xfId="30" xr:uid="{00000000-0005-0000-0000-000009000000}"/>
    <cellStyle name="20% — акцент6" xfId="8" xr:uid="{00000000-0005-0000-0000-00000A000000}"/>
    <cellStyle name="20% — акцент6 2" xfId="31" xr:uid="{00000000-0005-0000-0000-00000B000000}"/>
    <cellStyle name="40% — акцент1" xfId="9" xr:uid="{00000000-0005-0000-0000-00000C000000}"/>
    <cellStyle name="40% — акцент1 2" xfId="32" xr:uid="{00000000-0005-0000-0000-00000D000000}"/>
    <cellStyle name="40% — акцент2" xfId="10" xr:uid="{00000000-0005-0000-0000-00000E000000}"/>
    <cellStyle name="40% — акцент2 2" xfId="33" xr:uid="{00000000-0005-0000-0000-00000F000000}"/>
    <cellStyle name="40% — акцент3" xfId="11" xr:uid="{00000000-0005-0000-0000-000010000000}"/>
    <cellStyle name="40% — акцент3 2" xfId="34" xr:uid="{00000000-0005-0000-0000-000011000000}"/>
    <cellStyle name="40% — акцент4" xfId="12" xr:uid="{00000000-0005-0000-0000-000012000000}"/>
    <cellStyle name="40% — акцент4 2" xfId="35" xr:uid="{00000000-0005-0000-0000-000013000000}"/>
    <cellStyle name="40% — акцент5" xfId="13" xr:uid="{00000000-0005-0000-0000-000014000000}"/>
    <cellStyle name="40% — акцент5 2" xfId="36" xr:uid="{00000000-0005-0000-0000-000015000000}"/>
    <cellStyle name="40% — акцент6" xfId="14" xr:uid="{00000000-0005-0000-0000-000016000000}"/>
    <cellStyle name="40% — акцент6 2" xfId="37" xr:uid="{00000000-0005-0000-0000-000017000000}"/>
    <cellStyle name="60% — акцент1" xfId="15" xr:uid="{00000000-0005-0000-0000-000018000000}"/>
    <cellStyle name="60% — акцент1 2" xfId="38" xr:uid="{00000000-0005-0000-0000-000019000000}"/>
    <cellStyle name="60% — акцент2" xfId="16" xr:uid="{00000000-0005-0000-0000-00001A000000}"/>
    <cellStyle name="60% — акцент2 2" xfId="39" xr:uid="{00000000-0005-0000-0000-00001B000000}"/>
    <cellStyle name="60% — акцент3" xfId="17" xr:uid="{00000000-0005-0000-0000-00001C000000}"/>
    <cellStyle name="60% — акцент3 2" xfId="40" xr:uid="{00000000-0005-0000-0000-00001D000000}"/>
    <cellStyle name="60% — акцент4" xfId="18" xr:uid="{00000000-0005-0000-0000-00001E000000}"/>
    <cellStyle name="60% — акцент4 2" xfId="41" xr:uid="{00000000-0005-0000-0000-00001F000000}"/>
    <cellStyle name="60% — акцент5" xfId="19" xr:uid="{00000000-0005-0000-0000-000020000000}"/>
    <cellStyle name="60% — акцент5 2" xfId="42" xr:uid="{00000000-0005-0000-0000-000021000000}"/>
    <cellStyle name="60% — акцент6" xfId="20" xr:uid="{00000000-0005-0000-0000-000022000000}"/>
    <cellStyle name="60% — акцент6 2" xfId="43" xr:uid="{00000000-0005-0000-0000-000023000000}"/>
    <cellStyle name="Excel Built-in Comma [0]" xfId="47" xr:uid="{00000000-0005-0000-0000-000024000000}"/>
    <cellStyle name="Звичайний" xfId="0" builtinId="0"/>
    <cellStyle name="Звичайний 2" xfId="50" xr:uid="{00000000-0005-0000-0000-000025000000}"/>
    <cellStyle name="Обычный 2" xfId="24" xr:uid="{00000000-0005-0000-0000-000027000000}"/>
    <cellStyle name="Финансовый [0] 2" xfId="22" xr:uid="{00000000-0005-0000-0000-00002A000000}"/>
    <cellStyle name="Финансовый [0] 2 2" xfId="46" xr:uid="{00000000-0005-0000-0000-00002B000000}"/>
    <cellStyle name="Финансовый 2" xfId="21" xr:uid="{00000000-0005-0000-0000-00002C000000}"/>
    <cellStyle name="Финансовый 2 2" xfId="44" xr:uid="{00000000-0005-0000-0000-00002D000000}"/>
    <cellStyle name="Финансовый 3" xfId="23" xr:uid="{00000000-0005-0000-0000-00002E000000}"/>
    <cellStyle name="Финансовый 3 2" xfId="45" xr:uid="{00000000-0005-0000-0000-00002F000000}"/>
    <cellStyle name="Финансовый 4" xfId="25" xr:uid="{00000000-0005-0000-0000-000030000000}"/>
    <cellStyle name="Финансовый 5" xfId="48" xr:uid="{00000000-0005-0000-0000-000031000000}"/>
    <cellStyle name="Финансовый 6" xfId="49" xr:uid="{00000000-0005-0000-0000-000032000000}"/>
    <cellStyle name="Фінансовий" xfId="1" builtinId="3"/>
    <cellStyle name="Фінансовий [0]" xfId="2" builtinId="6"/>
    <cellStyle name="Фінансовий [0] 2" xfId="52" xr:uid="{00000000-0005-0000-0000-000033000000}"/>
    <cellStyle name="Фінансовий 2" xfId="51" xr:uid="{00000000-0005-0000-0000-000034000000}"/>
  </cellStyles>
  <dxfs count="0"/>
  <tableStyles count="0" defaultTableStyle="TableStyleMedium2" defaultPivotStyle="PivotStyleLight16"/>
  <colors>
    <mruColors>
      <color rgb="FF66FFFF"/>
      <color rgb="FFFFCCFF"/>
      <color rgb="FF33CC3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136"/>
  <sheetViews>
    <sheetView showGridLines="0" tabSelected="1" showRuler="0" view="pageBreakPreview" topLeftCell="A106" zoomScale="110" zoomScaleNormal="100" zoomScaleSheetLayoutView="110" workbookViewId="0">
      <selection activeCell="H105" sqref="H105:H106"/>
    </sheetView>
  </sheetViews>
  <sheetFormatPr defaultColWidth="9.140625" defaultRowHeight="12.75" x14ac:dyDescent="0.2"/>
  <cols>
    <col min="1" max="1" width="15.7109375" style="3" customWidth="1"/>
    <col min="2" max="2" width="19.42578125" style="4" customWidth="1"/>
    <col min="3" max="3" width="11.140625" style="5" customWidth="1"/>
    <col min="4" max="4" width="17.28515625" style="6" customWidth="1"/>
    <col min="5" max="5" width="13.140625" style="5" customWidth="1"/>
    <col min="6" max="6" width="51.42578125" style="62" customWidth="1"/>
    <col min="7" max="7" width="11.5703125" style="5" customWidth="1"/>
    <col min="8" max="8" width="12" style="5" customWidth="1"/>
    <col min="9" max="9" width="11.140625" style="5" customWidth="1"/>
    <col min="10" max="10" width="43.28515625" style="62" customWidth="1"/>
    <col min="11" max="11" width="46.7109375" style="8" customWidth="1"/>
    <col min="12" max="12" width="11.5703125" style="7" customWidth="1"/>
    <col min="13" max="13" width="16.5703125" style="7" customWidth="1"/>
    <col min="14" max="36" width="9.140625" style="7"/>
    <col min="37" max="16384" width="9.140625" style="9"/>
  </cols>
  <sheetData>
    <row r="1" spans="1:36" ht="54.75" customHeight="1" x14ac:dyDescent="0.2">
      <c r="F1" s="60"/>
      <c r="G1" s="98"/>
      <c r="H1" s="98"/>
      <c r="I1" s="98"/>
      <c r="J1" s="63" t="s">
        <v>201</v>
      </c>
    </row>
    <row r="2" spans="1:36" ht="61.5" customHeight="1" thickBot="1" x14ac:dyDescent="0.25">
      <c r="A2" s="98" t="s">
        <v>202</v>
      </c>
      <c r="B2" s="113"/>
      <c r="C2" s="113"/>
      <c r="D2" s="113"/>
      <c r="E2" s="113"/>
      <c r="F2" s="113"/>
      <c r="G2" s="113"/>
      <c r="H2" s="113"/>
      <c r="I2" s="113"/>
      <c r="J2" s="113"/>
    </row>
    <row r="3" spans="1:36" ht="41.25" customHeight="1" x14ac:dyDescent="0.2">
      <c r="A3" s="191" t="s">
        <v>203</v>
      </c>
      <c r="B3" s="114" t="s">
        <v>217</v>
      </c>
      <c r="C3" s="114" t="s">
        <v>71</v>
      </c>
      <c r="D3" s="114" t="s">
        <v>16</v>
      </c>
      <c r="E3" s="114" t="s">
        <v>211</v>
      </c>
      <c r="F3" s="125" t="s">
        <v>17</v>
      </c>
      <c r="G3" s="114" t="s">
        <v>87</v>
      </c>
      <c r="H3" s="114"/>
      <c r="I3" s="114"/>
      <c r="J3" s="122" t="s">
        <v>18</v>
      </c>
    </row>
    <row r="4" spans="1:36" ht="25.5" customHeight="1" x14ac:dyDescent="0.2">
      <c r="A4" s="192"/>
      <c r="B4" s="115"/>
      <c r="C4" s="115"/>
      <c r="D4" s="115"/>
      <c r="E4" s="115"/>
      <c r="F4" s="126"/>
      <c r="G4" s="115" t="s">
        <v>72</v>
      </c>
      <c r="H4" s="115" t="s">
        <v>73</v>
      </c>
      <c r="I4" s="115" t="s">
        <v>74</v>
      </c>
      <c r="J4" s="123"/>
    </row>
    <row r="5" spans="1:36" ht="78" customHeight="1" thickBot="1" x14ac:dyDescent="0.25">
      <c r="A5" s="193"/>
      <c r="B5" s="116"/>
      <c r="C5" s="116"/>
      <c r="D5" s="116"/>
      <c r="E5" s="116"/>
      <c r="F5" s="127"/>
      <c r="G5" s="116"/>
      <c r="H5" s="116"/>
      <c r="I5" s="116"/>
      <c r="J5" s="124"/>
    </row>
    <row r="6" spans="1:36" s="17" customFormat="1" ht="13.5" customHeight="1" thickBot="1" x14ac:dyDescent="0.25">
      <c r="A6" s="66">
        <v>1</v>
      </c>
      <c r="B6" s="10">
        <v>2</v>
      </c>
      <c r="C6" s="11">
        <v>3</v>
      </c>
      <c r="D6" s="12">
        <v>4</v>
      </c>
      <c r="E6" s="13">
        <v>5</v>
      </c>
      <c r="F6" s="10">
        <v>6</v>
      </c>
      <c r="G6" s="10">
        <v>7</v>
      </c>
      <c r="H6" s="10">
        <v>8</v>
      </c>
      <c r="I6" s="10">
        <v>9</v>
      </c>
      <c r="J6" s="14">
        <v>10</v>
      </c>
      <c r="K6" s="15"/>
      <c r="L6" s="16"/>
      <c r="M6" s="16"/>
      <c r="N6" s="16"/>
      <c r="O6" s="16"/>
      <c r="P6" s="16"/>
      <c r="Q6" s="16"/>
      <c r="R6" s="16"/>
      <c r="S6" s="16"/>
      <c r="T6" s="16"/>
      <c r="U6" s="16"/>
      <c r="V6" s="16"/>
      <c r="W6" s="16"/>
      <c r="X6" s="16"/>
      <c r="Y6" s="16"/>
      <c r="Z6" s="16"/>
      <c r="AA6" s="16"/>
      <c r="AB6" s="16"/>
      <c r="AC6" s="16"/>
      <c r="AD6" s="16"/>
      <c r="AE6" s="16"/>
      <c r="AF6" s="16"/>
      <c r="AG6" s="16"/>
      <c r="AH6" s="16"/>
      <c r="AI6" s="16"/>
      <c r="AJ6" s="16"/>
    </row>
    <row r="7" spans="1:36" ht="81.75" customHeight="1" x14ac:dyDescent="0.2">
      <c r="A7" s="153" t="s">
        <v>19</v>
      </c>
      <c r="B7" s="152" t="s">
        <v>8</v>
      </c>
      <c r="C7" s="119" t="s">
        <v>198</v>
      </c>
      <c r="D7" s="18" t="s">
        <v>88</v>
      </c>
      <c r="E7" s="119" t="s">
        <v>76</v>
      </c>
      <c r="F7" s="130" t="s">
        <v>218</v>
      </c>
      <c r="G7" s="118">
        <v>0</v>
      </c>
      <c r="H7" s="118">
        <v>1574.9</v>
      </c>
      <c r="I7" s="118">
        <v>0</v>
      </c>
      <c r="J7" s="128" t="s">
        <v>209</v>
      </c>
    </row>
    <row r="8" spans="1:36" ht="238.5" customHeight="1" x14ac:dyDescent="0.2">
      <c r="A8" s="140"/>
      <c r="B8" s="121"/>
      <c r="C8" s="120"/>
      <c r="D8" s="73" t="s">
        <v>89</v>
      </c>
      <c r="E8" s="120"/>
      <c r="F8" s="99"/>
      <c r="G8" s="103"/>
      <c r="H8" s="103"/>
      <c r="I8" s="103"/>
      <c r="J8" s="129"/>
      <c r="K8" s="19"/>
      <c r="L8" s="20"/>
    </row>
    <row r="9" spans="1:36" ht="94.5" customHeight="1" x14ac:dyDescent="0.2">
      <c r="A9" s="140" t="s">
        <v>19</v>
      </c>
      <c r="B9" s="121" t="s">
        <v>9</v>
      </c>
      <c r="C9" s="120" t="s">
        <v>198</v>
      </c>
      <c r="D9" s="21" t="s">
        <v>90</v>
      </c>
      <c r="E9" s="137" t="s">
        <v>76</v>
      </c>
      <c r="F9" s="99" t="s">
        <v>219</v>
      </c>
      <c r="G9" s="101">
        <v>0</v>
      </c>
      <c r="H9" s="101">
        <v>74674.39</v>
      </c>
      <c r="I9" s="101">
        <v>0</v>
      </c>
      <c r="J9" s="129"/>
    </row>
    <row r="10" spans="1:36" ht="134.25" customHeight="1" x14ac:dyDescent="0.2">
      <c r="A10" s="140"/>
      <c r="B10" s="121"/>
      <c r="C10" s="120"/>
      <c r="D10" s="92" t="s">
        <v>91</v>
      </c>
      <c r="E10" s="137"/>
      <c r="F10" s="99"/>
      <c r="G10" s="103"/>
      <c r="H10" s="103"/>
      <c r="I10" s="103"/>
      <c r="J10" s="129"/>
    </row>
    <row r="11" spans="1:36" ht="60.75" customHeight="1" x14ac:dyDescent="0.2">
      <c r="A11" s="140" t="s">
        <v>20</v>
      </c>
      <c r="B11" s="121" t="s">
        <v>46</v>
      </c>
      <c r="C11" s="120" t="s">
        <v>198</v>
      </c>
      <c r="D11" s="69" t="s">
        <v>92</v>
      </c>
      <c r="E11" s="137" t="s">
        <v>80</v>
      </c>
      <c r="F11" s="99" t="s">
        <v>241</v>
      </c>
      <c r="G11" s="101">
        <v>0</v>
      </c>
      <c r="H11" s="101">
        <v>0</v>
      </c>
      <c r="I11" s="101">
        <v>0</v>
      </c>
      <c r="J11" s="100" t="s">
        <v>267</v>
      </c>
      <c r="K11" s="22"/>
      <c r="L11" s="23"/>
    </row>
    <row r="12" spans="1:36" ht="87" customHeight="1" x14ac:dyDescent="0.2">
      <c r="A12" s="140"/>
      <c r="B12" s="121"/>
      <c r="C12" s="120"/>
      <c r="D12" s="69" t="s">
        <v>93</v>
      </c>
      <c r="E12" s="137"/>
      <c r="F12" s="99"/>
      <c r="G12" s="102"/>
      <c r="H12" s="102"/>
      <c r="I12" s="102"/>
      <c r="J12" s="100"/>
      <c r="L12" s="23"/>
    </row>
    <row r="13" spans="1:36" ht="108.75" customHeight="1" x14ac:dyDescent="0.2">
      <c r="A13" s="140"/>
      <c r="B13" s="121"/>
      <c r="C13" s="120"/>
      <c r="D13" s="69" t="s">
        <v>94</v>
      </c>
      <c r="E13" s="137"/>
      <c r="F13" s="99"/>
      <c r="G13" s="103"/>
      <c r="H13" s="103"/>
      <c r="I13" s="103"/>
      <c r="J13" s="100"/>
      <c r="L13" s="23"/>
    </row>
    <row r="14" spans="1:36" ht="68.25" customHeight="1" x14ac:dyDescent="0.2">
      <c r="A14" s="140" t="s">
        <v>21</v>
      </c>
      <c r="B14" s="121" t="s">
        <v>47</v>
      </c>
      <c r="C14" s="120" t="s">
        <v>198</v>
      </c>
      <c r="D14" s="69" t="s">
        <v>95</v>
      </c>
      <c r="E14" s="137" t="s">
        <v>83</v>
      </c>
      <c r="F14" s="99" t="s">
        <v>242</v>
      </c>
      <c r="G14" s="101">
        <v>0</v>
      </c>
      <c r="H14" s="101">
        <v>121.73</v>
      </c>
      <c r="I14" s="101">
        <v>0</v>
      </c>
      <c r="J14" s="129"/>
    </row>
    <row r="15" spans="1:36" ht="65.25" customHeight="1" x14ac:dyDescent="0.2">
      <c r="A15" s="140"/>
      <c r="B15" s="121"/>
      <c r="C15" s="120"/>
      <c r="D15" s="24" t="s">
        <v>96</v>
      </c>
      <c r="E15" s="137"/>
      <c r="F15" s="99"/>
      <c r="G15" s="102"/>
      <c r="H15" s="102"/>
      <c r="I15" s="102"/>
      <c r="J15" s="129"/>
    </row>
    <row r="16" spans="1:36" ht="105" customHeight="1" x14ac:dyDescent="0.2">
      <c r="A16" s="140"/>
      <c r="B16" s="121"/>
      <c r="C16" s="120"/>
      <c r="D16" s="69" t="s">
        <v>199</v>
      </c>
      <c r="E16" s="137"/>
      <c r="F16" s="99"/>
      <c r="G16" s="103"/>
      <c r="H16" s="103"/>
      <c r="I16" s="103"/>
      <c r="J16" s="129"/>
    </row>
    <row r="17" spans="1:11" ht="52.5" customHeight="1" x14ac:dyDescent="0.2">
      <c r="A17" s="140" t="s">
        <v>23</v>
      </c>
      <c r="B17" s="121" t="s">
        <v>48</v>
      </c>
      <c r="C17" s="120" t="s">
        <v>198</v>
      </c>
      <c r="D17" s="69" t="s">
        <v>97</v>
      </c>
      <c r="E17" s="154" t="s">
        <v>75</v>
      </c>
      <c r="F17" s="117" t="s">
        <v>243</v>
      </c>
      <c r="G17" s="104">
        <v>0</v>
      </c>
      <c r="H17" s="104">
        <v>0</v>
      </c>
      <c r="I17" s="104">
        <v>0</v>
      </c>
      <c r="J17" s="129" t="s">
        <v>81</v>
      </c>
    </row>
    <row r="18" spans="1:11" ht="41.25" customHeight="1" x14ac:dyDescent="0.2">
      <c r="A18" s="140"/>
      <c r="B18" s="121"/>
      <c r="C18" s="120"/>
      <c r="D18" s="69" t="s">
        <v>98</v>
      </c>
      <c r="E18" s="155"/>
      <c r="F18" s="117"/>
      <c r="G18" s="105"/>
      <c r="H18" s="105"/>
      <c r="I18" s="105"/>
      <c r="J18" s="129"/>
    </row>
    <row r="19" spans="1:11" ht="54.75" customHeight="1" x14ac:dyDescent="0.2">
      <c r="A19" s="140"/>
      <c r="B19" s="121"/>
      <c r="C19" s="120"/>
      <c r="D19" s="69" t="s">
        <v>99</v>
      </c>
      <c r="E19" s="155"/>
      <c r="F19" s="117"/>
      <c r="G19" s="105"/>
      <c r="H19" s="105"/>
      <c r="I19" s="105"/>
      <c r="J19" s="129"/>
    </row>
    <row r="20" spans="1:11" ht="42" customHeight="1" x14ac:dyDescent="0.2">
      <c r="A20" s="140"/>
      <c r="B20" s="121"/>
      <c r="C20" s="120"/>
      <c r="D20" s="69" t="s">
        <v>100</v>
      </c>
      <c r="E20" s="155"/>
      <c r="F20" s="117"/>
      <c r="G20" s="105"/>
      <c r="H20" s="105"/>
      <c r="I20" s="105"/>
      <c r="J20" s="129"/>
    </row>
    <row r="21" spans="1:11" ht="40.5" customHeight="1" x14ac:dyDescent="0.2">
      <c r="A21" s="140"/>
      <c r="B21" s="121"/>
      <c r="C21" s="120"/>
      <c r="D21" s="69" t="s">
        <v>101</v>
      </c>
      <c r="E21" s="155"/>
      <c r="F21" s="117"/>
      <c r="G21" s="105"/>
      <c r="H21" s="105"/>
      <c r="I21" s="105"/>
      <c r="J21" s="129"/>
    </row>
    <row r="22" spans="1:11" ht="41.25" customHeight="1" x14ac:dyDescent="0.2">
      <c r="A22" s="140"/>
      <c r="B22" s="121"/>
      <c r="C22" s="120"/>
      <c r="D22" s="69" t="s">
        <v>102</v>
      </c>
      <c r="E22" s="155"/>
      <c r="F22" s="117"/>
      <c r="G22" s="105"/>
      <c r="H22" s="105"/>
      <c r="I22" s="105"/>
      <c r="J22" s="129"/>
    </row>
    <row r="23" spans="1:11" ht="69.75" customHeight="1" x14ac:dyDescent="0.2">
      <c r="A23" s="140"/>
      <c r="B23" s="121"/>
      <c r="C23" s="120"/>
      <c r="D23" s="69" t="s">
        <v>103</v>
      </c>
      <c r="E23" s="156"/>
      <c r="F23" s="117"/>
      <c r="G23" s="106"/>
      <c r="H23" s="106"/>
      <c r="I23" s="106"/>
      <c r="J23" s="129"/>
    </row>
    <row r="24" spans="1:11" ht="43.5" customHeight="1" x14ac:dyDescent="0.2">
      <c r="A24" s="140" t="s">
        <v>24</v>
      </c>
      <c r="B24" s="121" t="s">
        <v>49</v>
      </c>
      <c r="C24" s="120" t="s">
        <v>198</v>
      </c>
      <c r="D24" s="69" t="s">
        <v>104</v>
      </c>
      <c r="E24" s="154" t="s">
        <v>75</v>
      </c>
      <c r="F24" s="117" t="s">
        <v>172</v>
      </c>
      <c r="G24" s="104">
        <v>0</v>
      </c>
      <c r="H24" s="107">
        <v>0</v>
      </c>
      <c r="I24" s="104">
        <v>0</v>
      </c>
      <c r="J24" s="129" t="s">
        <v>220</v>
      </c>
      <c r="K24" s="157"/>
    </row>
    <row r="25" spans="1:11" ht="85.5" customHeight="1" x14ac:dyDescent="0.2">
      <c r="A25" s="140"/>
      <c r="B25" s="121"/>
      <c r="C25" s="120"/>
      <c r="D25" s="24" t="s">
        <v>105</v>
      </c>
      <c r="E25" s="155"/>
      <c r="F25" s="117"/>
      <c r="G25" s="105"/>
      <c r="H25" s="108"/>
      <c r="I25" s="105"/>
      <c r="J25" s="129"/>
      <c r="K25" s="157"/>
    </row>
    <row r="26" spans="1:11" ht="36" customHeight="1" x14ac:dyDescent="0.2">
      <c r="A26" s="140"/>
      <c r="B26" s="121"/>
      <c r="C26" s="120"/>
      <c r="D26" s="24" t="s">
        <v>106</v>
      </c>
      <c r="E26" s="155"/>
      <c r="F26" s="117"/>
      <c r="G26" s="105"/>
      <c r="H26" s="108"/>
      <c r="I26" s="105"/>
      <c r="J26" s="129"/>
      <c r="K26" s="157"/>
    </row>
    <row r="27" spans="1:11" ht="85.5" customHeight="1" x14ac:dyDescent="0.2">
      <c r="A27" s="140"/>
      <c r="B27" s="121"/>
      <c r="C27" s="120"/>
      <c r="D27" s="24" t="s">
        <v>107</v>
      </c>
      <c r="E27" s="155"/>
      <c r="F27" s="117"/>
      <c r="G27" s="105"/>
      <c r="H27" s="108"/>
      <c r="I27" s="105"/>
      <c r="J27" s="129"/>
    </row>
    <row r="28" spans="1:11" ht="71.25" customHeight="1" x14ac:dyDescent="0.2">
      <c r="A28" s="140"/>
      <c r="B28" s="121"/>
      <c r="C28" s="120"/>
      <c r="D28" s="24" t="s">
        <v>108</v>
      </c>
      <c r="E28" s="156"/>
      <c r="F28" s="117"/>
      <c r="G28" s="106"/>
      <c r="H28" s="109"/>
      <c r="I28" s="106"/>
      <c r="J28" s="129"/>
    </row>
    <row r="29" spans="1:11" ht="84" customHeight="1" x14ac:dyDescent="0.2">
      <c r="A29" s="140" t="s">
        <v>237</v>
      </c>
      <c r="B29" s="121" t="s">
        <v>51</v>
      </c>
      <c r="C29" s="120" t="s">
        <v>198</v>
      </c>
      <c r="D29" s="69" t="s">
        <v>109</v>
      </c>
      <c r="E29" s="137" t="s">
        <v>76</v>
      </c>
      <c r="F29" s="99" t="s">
        <v>244</v>
      </c>
      <c r="G29" s="101">
        <v>0</v>
      </c>
      <c r="H29" s="101">
        <v>858.9</v>
      </c>
      <c r="I29" s="101">
        <v>0</v>
      </c>
      <c r="J29" s="129"/>
    </row>
    <row r="30" spans="1:11" ht="76.5" customHeight="1" x14ac:dyDescent="0.2">
      <c r="A30" s="140"/>
      <c r="B30" s="121"/>
      <c r="C30" s="120"/>
      <c r="D30" s="69" t="s">
        <v>110</v>
      </c>
      <c r="E30" s="137"/>
      <c r="F30" s="99"/>
      <c r="G30" s="102"/>
      <c r="H30" s="102"/>
      <c r="I30" s="102"/>
      <c r="J30" s="129"/>
    </row>
    <row r="31" spans="1:11" ht="108.75" customHeight="1" x14ac:dyDescent="0.2">
      <c r="A31" s="140"/>
      <c r="B31" s="121"/>
      <c r="C31" s="120"/>
      <c r="D31" s="69" t="s">
        <v>111</v>
      </c>
      <c r="E31" s="137"/>
      <c r="F31" s="99"/>
      <c r="G31" s="102"/>
      <c r="H31" s="102"/>
      <c r="I31" s="102"/>
      <c r="J31" s="129"/>
    </row>
    <row r="32" spans="1:11" ht="68.25" customHeight="1" x14ac:dyDescent="0.2">
      <c r="A32" s="140"/>
      <c r="B32" s="121"/>
      <c r="C32" s="120"/>
      <c r="D32" s="69" t="s">
        <v>112</v>
      </c>
      <c r="E32" s="137"/>
      <c r="F32" s="99"/>
      <c r="G32" s="102"/>
      <c r="H32" s="102"/>
      <c r="I32" s="102"/>
      <c r="J32" s="129"/>
    </row>
    <row r="33" spans="1:11" ht="75.75" customHeight="1" x14ac:dyDescent="0.2">
      <c r="A33" s="140"/>
      <c r="B33" s="121"/>
      <c r="C33" s="120"/>
      <c r="D33" s="69" t="s">
        <v>113</v>
      </c>
      <c r="E33" s="137"/>
      <c r="F33" s="99"/>
      <c r="G33" s="102"/>
      <c r="H33" s="102"/>
      <c r="I33" s="102"/>
      <c r="J33" s="129"/>
    </row>
    <row r="34" spans="1:11" ht="160.5" customHeight="1" x14ac:dyDescent="0.2">
      <c r="A34" s="140"/>
      <c r="B34" s="121"/>
      <c r="C34" s="120"/>
      <c r="D34" s="73" t="s">
        <v>114</v>
      </c>
      <c r="E34" s="137"/>
      <c r="F34" s="99"/>
      <c r="G34" s="103"/>
      <c r="H34" s="103"/>
      <c r="I34" s="103"/>
      <c r="J34" s="129"/>
    </row>
    <row r="35" spans="1:11" ht="81" customHeight="1" x14ac:dyDescent="0.2">
      <c r="A35" s="74" t="s">
        <v>15</v>
      </c>
      <c r="B35" s="69" t="s">
        <v>82</v>
      </c>
      <c r="C35" s="70" t="s">
        <v>198</v>
      </c>
      <c r="D35" s="69" t="s">
        <v>115</v>
      </c>
      <c r="E35" s="75" t="s">
        <v>86</v>
      </c>
      <c r="F35" s="72" t="s">
        <v>248</v>
      </c>
      <c r="G35" s="81">
        <v>0</v>
      </c>
      <c r="H35" s="81">
        <v>50845</v>
      </c>
      <c r="I35" s="81">
        <v>0</v>
      </c>
      <c r="J35" s="76"/>
    </row>
    <row r="36" spans="1:11" ht="54.75" customHeight="1" x14ac:dyDescent="0.2">
      <c r="A36" s="140" t="s">
        <v>25</v>
      </c>
      <c r="B36" s="136" t="s">
        <v>3</v>
      </c>
      <c r="C36" s="183" t="s">
        <v>198</v>
      </c>
      <c r="D36" s="82" t="s">
        <v>116</v>
      </c>
      <c r="E36" s="151" t="s">
        <v>77</v>
      </c>
      <c r="F36" s="178" t="s">
        <v>245</v>
      </c>
      <c r="G36" s="110">
        <v>0</v>
      </c>
      <c r="H36" s="110">
        <v>173418.39</v>
      </c>
      <c r="I36" s="110">
        <v>0</v>
      </c>
      <c r="J36" s="132" t="s">
        <v>247</v>
      </c>
    </row>
    <row r="37" spans="1:11" ht="79.5" customHeight="1" x14ac:dyDescent="0.2">
      <c r="A37" s="140"/>
      <c r="B37" s="136"/>
      <c r="C37" s="183"/>
      <c r="D37" s="82" t="s">
        <v>206</v>
      </c>
      <c r="E37" s="151"/>
      <c r="F37" s="178"/>
      <c r="G37" s="111"/>
      <c r="H37" s="111"/>
      <c r="I37" s="111"/>
      <c r="J37" s="132"/>
    </row>
    <row r="38" spans="1:11" ht="28.5" customHeight="1" x14ac:dyDescent="0.2">
      <c r="A38" s="140"/>
      <c r="B38" s="136"/>
      <c r="C38" s="183"/>
      <c r="D38" s="69" t="s">
        <v>117</v>
      </c>
      <c r="E38" s="151"/>
      <c r="F38" s="178"/>
      <c r="G38" s="25"/>
      <c r="H38" s="111"/>
      <c r="I38" s="111"/>
      <c r="J38" s="132"/>
    </row>
    <row r="39" spans="1:11" ht="30" customHeight="1" x14ac:dyDescent="0.2">
      <c r="A39" s="140"/>
      <c r="B39" s="136"/>
      <c r="C39" s="183"/>
      <c r="D39" s="69" t="s">
        <v>118</v>
      </c>
      <c r="E39" s="151"/>
      <c r="F39" s="178"/>
      <c r="G39" s="25"/>
      <c r="H39" s="111"/>
      <c r="I39" s="111"/>
      <c r="J39" s="132"/>
    </row>
    <row r="40" spans="1:11" ht="66.75" customHeight="1" x14ac:dyDescent="0.2">
      <c r="A40" s="140"/>
      <c r="B40" s="136"/>
      <c r="C40" s="183"/>
      <c r="D40" s="69" t="s">
        <v>119</v>
      </c>
      <c r="E40" s="151"/>
      <c r="F40" s="178"/>
      <c r="G40" s="25"/>
      <c r="H40" s="111"/>
      <c r="I40" s="111"/>
      <c r="J40" s="132"/>
    </row>
    <row r="41" spans="1:11" ht="70.5" customHeight="1" x14ac:dyDescent="0.2">
      <c r="A41" s="140"/>
      <c r="B41" s="136"/>
      <c r="C41" s="183"/>
      <c r="D41" s="69" t="s">
        <v>120</v>
      </c>
      <c r="E41" s="151"/>
      <c r="F41" s="178"/>
      <c r="G41" s="25"/>
      <c r="H41" s="111"/>
      <c r="I41" s="111"/>
      <c r="J41" s="132"/>
    </row>
    <row r="42" spans="1:11" ht="58.5" customHeight="1" x14ac:dyDescent="0.2">
      <c r="A42" s="140"/>
      <c r="B42" s="136"/>
      <c r="C42" s="183"/>
      <c r="D42" s="69" t="s">
        <v>246</v>
      </c>
      <c r="E42" s="151"/>
      <c r="F42" s="178"/>
      <c r="G42" s="25"/>
      <c r="H42" s="111"/>
      <c r="I42" s="111"/>
      <c r="J42" s="132"/>
    </row>
    <row r="43" spans="1:11" ht="48.75" customHeight="1" x14ac:dyDescent="0.2">
      <c r="A43" s="140"/>
      <c r="B43" s="136"/>
      <c r="C43" s="183"/>
      <c r="D43" s="69" t="s">
        <v>121</v>
      </c>
      <c r="E43" s="151"/>
      <c r="F43" s="178"/>
      <c r="G43" s="25"/>
      <c r="H43" s="111"/>
      <c r="I43" s="111"/>
      <c r="J43" s="132"/>
      <c r="K43" s="164"/>
    </row>
    <row r="44" spans="1:11" ht="65.25" customHeight="1" x14ac:dyDescent="0.2">
      <c r="A44" s="140"/>
      <c r="B44" s="136"/>
      <c r="C44" s="183"/>
      <c r="D44" s="69" t="s">
        <v>122</v>
      </c>
      <c r="E44" s="151"/>
      <c r="F44" s="178"/>
      <c r="G44" s="26"/>
      <c r="H44" s="112"/>
      <c r="I44" s="112"/>
      <c r="J44" s="132"/>
      <c r="K44" s="164"/>
    </row>
    <row r="45" spans="1:11" ht="87" customHeight="1" x14ac:dyDescent="0.2">
      <c r="A45" s="140" t="s">
        <v>28</v>
      </c>
      <c r="B45" s="179" t="s">
        <v>11</v>
      </c>
      <c r="C45" s="133" t="s">
        <v>198</v>
      </c>
      <c r="D45" s="69" t="s">
        <v>123</v>
      </c>
      <c r="E45" s="137" t="s">
        <v>79</v>
      </c>
      <c r="F45" s="99"/>
      <c r="G45" s="101">
        <v>0</v>
      </c>
      <c r="H45" s="101">
        <v>0</v>
      </c>
      <c r="I45" s="101">
        <v>0</v>
      </c>
      <c r="J45" s="129" t="s">
        <v>221</v>
      </c>
      <c r="K45" s="166"/>
    </row>
    <row r="46" spans="1:11" ht="90" customHeight="1" x14ac:dyDescent="0.2">
      <c r="A46" s="140"/>
      <c r="B46" s="179"/>
      <c r="C46" s="134"/>
      <c r="D46" s="69" t="s">
        <v>124</v>
      </c>
      <c r="E46" s="137"/>
      <c r="F46" s="99"/>
      <c r="G46" s="102"/>
      <c r="H46" s="102"/>
      <c r="I46" s="102"/>
      <c r="J46" s="129"/>
      <c r="K46" s="166"/>
    </row>
    <row r="47" spans="1:11" ht="182.25" customHeight="1" x14ac:dyDescent="0.2">
      <c r="A47" s="140"/>
      <c r="B47" s="179"/>
      <c r="C47" s="135"/>
      <c r="D47" s="69" t="s">
        <v>129</v>
      </c>
      <c r="E47" s="137"/>
      <c r="F47" s="99"/>
      <c r="G47" s="190"/>
      <c r="H47" s="190"/>
      <c r="I47" s="190"/>
      <c r="J47" s="129"/>
      <c r="K47" s="166"/>
    </row>
    <row r="48" spans="1:11" ht="0.75" customHeight="1" x14ac:dyDescent="0.2">
      <c r="A48" s="140" t="s">
        <v>236</v>
      </c>
      <c r="B48" s="150" t="s">
        <v>12</v>
      </c>
      <c r="C48" s="120" t="s">
        <v>198</v>
      </c>
      <c r="D48" s="69" t="s">
        <v>238</v>
      </c>
      <c r="E48" s="154" t="s">
        <v>75</v>
      </c>
      <c r="F48" s="99" t="s">
        <v>249</v>
      </c>
      <c r="G48" s="68">
        <v>0</v>
      </c>
      <c r="H48" s="110">
        <v>0</v>
      </c>
      <c r="I48" s="101">
        <v>197072.9</v>
      </c>
      <c r="J48" s="129" t="s">
        <v>250</v>
      </c>
      <c r="K48" s="167"/>
    </row>
    <row r="49" spans="1:13" ht="48.75" customHeight="1" x14ac:dyDescent="0.2">
      <c r="A49" s="140"/>
      <c r="B49" s="150"/>
      <c r="C49" s="120"/>
      <c r="D49" s="69" t="s">
        <v>239</v>
      </c>
      <c r="E49" s="155"/>
      <c r="F49" s="99"/>
      <c r="G49" s="33"/>
      <c r="H49" s="111"/>
      <c r="I49" s="102"/>
      <c r="J49" s="129"/>
      <c r="K49" s="167"/>
    </row>
    <row r="50" spans="1:13" ht="45.75" customHeight="1" x14ac:dyDescent="0.2">
      <c r="A50" s="140"/>
      <c r="B50" s="150"/>
      <c r="C50" s="120"/>
      <c r="D50" s="69" t="s">
        <v>125</v>
      </c>
      <c r="E50" s="155"/>
      <c r="F50" s="99"/>
      <c r="G50" s="33"/>
      <c r="H50" s="111"/>
      <c r="I50" s="102"/>
      <c r="J50" s="129"/>
      <c r="K50" s="167"/>
    </row>
    <row r="51" spans="1:13" ht="51" customHeight="1" x14ac:dyDescent="0.2">
      <c r="A51" s="140"/>
      <c r="B51" s="150"/>
      <c r="C51" s="120"/>
      <c r="D51" s="69" t="s">
        <v>126</v>
      </c>
      <c r="E51" s="155"/>
      <c r="F51" s="99"/>
      <c r="G51" s="33"/>
      <c r="H51" s="111"/>
      <c r="I51" s="102"/>
      <c r="J51" s="129"/>
      <c r="K51" s="167"/>
    </row>
    <row r="52" spans="1:13" ht="44.25" customHeight="1" x14ac:dyDescent="0.2">
      <c r="A52" s="140"/>
      <c r="B52" s="150"/>
      <c r="C52" s="120"/>
      <c r="D52" s="69" t="s">
        <v>127</v>
      </c>
      <c r="E52" s="155"/>
      <c r="F52" s="99"/>
      <c r="G52" s="102"/>
      <c r="H52" s="111"/>
      <c r="I52" s="102"/>
      <c r="J52" s="129"/>
    </row>
    <row r="53" spans="1:13" ht="231.75" customHeight="1" x14ac:dyDescent="0.2">
      <c r="A53" s="140"/>
      <c r="B53" s="150"/>
      <c r="C53" s="120"/>
      <c r="D53" s="69" t="s">
        <v>128</v>
      </c>
      <c r="E53" s="156"/>
      <c r="F53" s="99"/>
      <c r="G53" s="103"/>
      <c r="H53" s="112"/>
      <c r="I53" s="103"/>
      <c r="J53" s="129"/>
      <c r="K53" s="28"/>
    </row>
    <row r="54" spans="1:13" ht="59.25" customHeight="1" x14ac:dyDescent="0.2">
      <c r="A54" s="140" t="s">
        <v>29</v>
      </c>
      <c r="B54" s="150" t="s">
        <v>173</v>
      </c>
      <c r="C54" s="120" t="s">
        <v>198</v>
      </c>
      <c r="D54" s="69" t="s">
        <v>130</v>
      </c>
      <c r="E54" s="137" t="s">
        <v>86</v>
      </c>
      <c r="F54" s="180" t="s">
        <v>251</v>
      </c>
      <c r="G54" s="107">
        <v>480.00099999999998</v>
      </c>
      <c r="H54" s="174">
        <v>2890051.1669999999</v>
      </c>
      <c r="I54" s="101">
        <v>0</v>
      </c>
      <c r="J54" s="131" t="s">
        <v>207</v>
      </c>
      <c r="K54" s="166"/>
      <c r="L54" s="29"/>
      <c r="M54" s="29"/>
    </row>
    <row r="55" spans="1:13" ht="54" customHeight="1" x14ac:dyDescent="0.2">
      <c r="A55" s="140"/>
      <c r="B55" s="150"/>
      <c r="C55" s="120"/>
      <c r="D55" s="82" t="s">
        <v>131</v>
      </c>
      <c r="E55" s="137"/>
      <c r="F55" s="99"/>
      <c r="G55" s="108"/>
      <c r="H55" s="175"/>
      <c r="I55" s="102"/>
      <c r="J55" s="131"/>
      <c r="K55" s="166"/>
      <c r="L55" s="29"/>
      <c r="M55" s="29"/>
    </row>
    <row r="56" spans="1:13" ht="57" customHeight="1" x14ac:dyDescent="0.2">
      <c r="A56" s="140"/>
      <c r="B56" s="150"/>
      <c r="C56" s="120"/>
      <c r="D56" s="82" t="s">
        <v>132</v>
      </c>
      <c r="E56" s="137"/>
      <c r="F56" s="99"/>
      <c r="G56" s="108"/>
      <c r="H56" s="175"/>
      <c r="I56" s="102"/>
      <c r="J56" s="131"/>
      <c r="K56" s="166"/>
    </row>
    <row r="57" spans="1:13" ht="56.25" customHeight="1" x14ac:dyDescent="0.2">
      <c r="A57" s="140"/>
      <c r="B57" s="150"/>
      <c r="C57" s="120"/>
      <c r="D57" s="82" t="s">
        <v>133</v>
      </c>
      <c r="E57" s="137"/>
      <c r="F57" s="99"/>
      <c r="G57" s="108"/>
      <c r="H57" s="175"/>
      <c r="I57" s="102"/>
      <c r="J57" s="131"/>
      <c r="K57" s="166"/>
    </row>
    <row r="58" spans="1:13" ht="59.25" customHeight="1" x14ac:dyDescent="0.2">
      <c r="A58" s="140"/>
      <c r="B58" s="150"/>
      <c r="C58" s="120"/>
      <c r="D58" s="82" t="s">
        <v>134</v>
      </c>
      <c r="E58" s="137"/>
      <c r="F58" s="99"/>
      <c r="G58" s="108"/>
      <c r="H58" s="175"/>
      <c r="I58" s="102"/>
      <c r="J58" s="131"/>
      <c r="K58" s="166"/>
    </row>
    <row r="59" spans="1:13" ht="54" customHeight="1" x14ac:dyDescent="0.2">
      <c r="A59" s="140"/>
      <c r="B59" s="150"/>
      <c r="C59" s="120"/>
      <c r="D59" s="150" t="s">
        <v>135</v>
      </c>
      <c r="E59" s="137"/>
      <c r="F59" s="99"/>
      <c r="G59" s="108"/>
      <c r="H59" s="175"/>
      <c r="I59" s="102"/>
      <c r="J59" s="131"/>
      <c r="K59" s="166"/>
    </row>
    <row r="60" spans="1:13" ht="54" customHeight="1" x14ac:dyDescent="0.2">
      <c r="A60" s="140"/>
      <c r="B60" s="150"/>
      <c r="C60" s="120"/>
      <c r="D60" s="150"/>
      <c r="E60" s="137"/>
      <c r="F60" s="99"/>
      <c r="G60" s="108"/>
      <c r="H60" s="175"/>
      <c r="I60" s="102"/>
      <c r="J60" s="131"/>
      <c r="K60" s="166"/>
    </row>
    <row r="61" spans="1:13" ht="186.75" customHeight="1" x14ac:dyDescent="0.2">
      <c r="A61" s="140"/>
      <c r="B61" s="150"/>
      <c r="C61" s="120"/>
      <c r="D61" s="150"/>
      <c r="E61" s="137"/>
      <c r="F61" s="99"/>
      <c r="G61" s="109"/>
      <c r="H61" s="176"/>
      <c r="I61" s="103"/>
      <c r="J61" s="131"/>
      <c r="K61" s="166"/>
    </row>
    <row r="62" spans="1:13" ht="219.75" customHeight="1" x14ac:dyDescent="0.2">
      <c r="A62" s="65" t="s">
        <v>31</v>
      </c>
      <c r="B62" s="24" t="s">
        <v>4</v>
      </c>
      <c r="C62" s="30" t="s">
        <v>198</v>
      </c>
      <c r="D62" s="24" t="s">
        <v>174</v>
      </c>
      <c r="E62" s="31" t="s">
        <v>76</v>
      </c>
      <c r="F62" s="72" t="s">
        <v>222</v>
      </c>
      <c r="G62" s="81">
        <v>0</v>
      </c>
      <c r="H62" s="32">
        <v>392895.16</v>
      </c>
      <c r="I62" s="32">
        <v>0</v>
      </c>
      <c r="J62" s="85"/>
    </row>
    <row r="63" spans="1:13" ht="45" customHeight="1" x14ac:dyDescent="0.2">
      <c r="A63" s="140" t="s">
        <v>30</v>
      </c>
      <c r="B63" s="121" t="s">
        <v>13</v>
      </c>
      <c r="C63" s="120" t="s">
        <v>198</v>
      </c>
      <c r="D63" s="69" t="s">
        <v>136</v>
      </c>
      <c r="E63" s="137" t="s">
        <v>76</v>
      </c>
      <c r="F63" s="99" t="s">
        <v>252</v>
      </c>
      <c r="G63" s="101">
        <v>0</v>
      </c>
      <c r="H63" s="101">
        <v>303324.48</v>
      </c>
      <c r="I63" s="101">
        <v>0</v>
      </c>
      <c r="J63" s="129"/>
    </row>
    <row r="64" spans="1:13" ht="81" customHeight="1" x14ac:dyDescent="0.2">
      <c r="A64" s="140"/>
      <c r="B64" s="121"/>
      <c r="C64" s="120"/>
      <c r="D64" s="69" t="s">
        <v>139</v>
      </c>
      <c r="E64" s="137"/>
      <c r="F64" s="99"/>
      <c r="G64" s="102"/>
      <c r="H64" s="102"/>
      <c r="I64" s="102"/>
      <c r="J64" s="129"/>
    </row>
    <row r="65" spans="1:14" ht="153.75" customHeight="1" x14ac:dyDescent="0.2">
      <c r="A65" s="140"/>
      <c r="B65" s="121"/>
      <c r="C65" s="120"/>
      <c r="D65" s="69" t="s">
        <v>140</v>
      </c>
      <c r="E65" s="137"/>
      <c r="F65" s="99"/>
      <c r="G65" s="102"/>
      <c r="H65" s="102"/>
      <c r="I65" s="33"/>
      <c r="J65" s="129"/>
    </row>
    <row r="66" spans="1:14" ht="103.5" customHeight="1" x14ac:dyDescent="0.2">
      <c r="A66" s="140"/>
      <c r="B66" s="121"/>
      <c r="C66" s="120"/>
      <c r="D66" s="69" t="s">
        <v>141</v>
      </c>
      <c r="E66" s="137"/>
      <c r="F66" s="99"/>
      <c r="G66" s="102"/>
      <c r="H66" s="102"/>
      <c r="I66" s="33"/>
      <c r="J66" s="129"/>
    </row>
    <row r="67" spans="1:14" ht="95.25" customHeight="1" x14ac:dyDescent="0.2">
      <c r="A67" s="140"/>
      <c r="B67" s="121"/>
      <c r="C67" s="120"/>
      <c r="D67" s="69" t="s">
        <v>137</v>
      </c>
      <c r="E67" s="137"/>
      <c r="F67" s="99"/>
      <c r="G67" s="102"/>
      <c r="H67" s="102"/>
      <c r="I67" s="33"/>
      <c r="J67" s="129"/>
    </row>
    <row r="68" spans="1:14" ht="65.25" customHeight="1" x14ac:dyDescent="0.2">
      <c r="A68" s="140"/>
      <c r="B68" s="121"/>
      <c r="C68" s="120"/>
      <c r="D68" s="69" t="s">
        <v>138</v>
      </c>
      <c r="E68" s="137"/>
      <c r="F68" s="99"/>
      <c r="G68" s="102"/>
      <c r="H68" s="102"/>
      <c r="I68" s="33"/>
      <c r="J68" s="129"/>
    </row>
    <row r="69" spans="1:14" ht="148.5" customHeight="1" x14ac:dyDescent="0.2">
      <c r="A69" s="140"/>
      <c r="B69" s="121"/>
      <c r="C69" s="120"/>
      <c r="D69" s="69" t="s">
        <v>142</v>
      </c>
      <c r="E69" s="137"/>
      <c r="F69" s="99"/>
      <c r="G69" s="102"/>
      <c r="H69" s="102"/>
      <c r="I69" s="33"/>
      <c r="J69" s="129"/>
    </row>
    <row r="70" spans="1:14" ht="69.75" customHeight="1" x14ac:dyDescent="0.2">
      <c r="A70" s="140"/>
      <c r="B70" s="121"/>
      <c r="C70" s="120"/>
      <c r="D70" s="69" t="s">
        <v>143</v>
      </c>
      <c r="E70" s="137"/>
      <c r="F70" s="99"/>
      <c r="G70" s="102"/>
      <c r="H70" s="102"/>
      <c r="I70" s="33"/>
      <c r="J70" s="129"/>
    </row>
    <row r="71" spans="1:14" ht="69.75" customHeight="1" x14ac:dyDescent="0.2">
      <c r="A71" s="140"/>
      <c r="B71" s="121"/>
      <c r="C71" s="120"/>
      <c r="D71" s="69" t="s">
        <v>253</v>
      </c>
      <c r="E71" s="137"/>
      <c r="F71" s="99"/>
      <c r="G71" s="103"/>
      <c r="H71" s="103"/>
      <c r="I71" s="34"/>
      <c r="J71" s="129"/>
    </row>
    <row r="72" spans="1:14" ht="54.75" customHeight="1" x14ac:dyDescent="0.2">
      <c r="A72" s="140" t="s">
        <v>34</v>
      </c>
      <c r="B72" s="150" t="s">
        <v>14</v>
      </c>
      <c r="C72" s="120" t="s">
        <v>198</v>
      </c>
      <c r="D72" s="82" t="s">
        <v>144</v>
      </c>
      <c r="E72" s="137" t="s">
        <v>75</v>
      </c>
      <c r="F72" s="99" t="s">
        <v>255</v>
      </c>
      <c r="G72" s="101">
        <v>0</v>
      </c>
      <c r="H72" s="101">
        <v>96012.634300000005</v>
      </c>
      <c r="I72" s="101">
        <v>10.494</v>
      </c>
      <c r="J72" s="129" t="s">
        <v>254</v>
      </c>
    </row>
    <row r="73" spans="1:14" ht="180" customHeight="1" x14ac:dyDescent="0.2">
      <c r="A73" s="140"/>
      <c r="B73" s="150"/>
      <c r="C73" s="120"/>
      <c r="D73" s="69" t="s">
        <v>145</v>
      </c>
      <c r="E73" s="137"/>
      <c r="F73" s="99"/>
      <c r="G73" s="103"/>
      <c r="H73" s="103"/>
      <c r="I73" s="103"/>
      <c r="J73" s="129"/>
    </row>
    <row r="74" spans="1:14" ht="184.5" customHeight="1" x14ac:dyDescent="0.2">
      <c r="A74" s="141" t="s">
        <v>22</v>
      </c>
      <c r="B74" s="82" t="s">
        <v>2</v>
      </c>
      <c r="C74" s="75" t="s">
        <v>50</v>
      </c>
      <c r="D74" s="69" t="s">
        <v>146</v>
      </c>
      <c r="E74" s="75" t="s">
        <v>79</v>
      </c>
      <c r="F74" s="72"/>
      <c r="G74" s="81">
        <v>0</v>
      </c>
      <c r="H74" s="81">
        <v>0</v>
      </c>
      <c r="I74" s="81">
        <v>0</v>
      </c>
      <c r="J74" s="76" t="s">
        <v>256</v>
      </c>
      <c r="K74" s="165"/>
      <c r="L74" s="165"/>
    </row>
    <row r="75" spans="1:14" ht="40.5" customHeight="1" x14ac:dyDescent="0.2">
      <c r="A75" s="142"/>
      <c r="B75" s="150" t="s">
        <v>52</v>
      </c>
      <c r="C75" s="120" t="s">
        <v>198</v>
      </c>
      <c r="D75" s="69"/>
      <c r="E75" s="75"/>
      <c r="F75" s="72" t="s">
        <v>259</v>
      </c>
      <c r="G75" s="81">
        <v>0</v>
      </c>
      <c r="H75" s="81">
        <f>H76+H77+H78+H81+H82+H83+H84</f>
        <v>1232937.3049999999</v>
      </c>
      <c r="I75" s="81">
        <v>199212.32</v>
      </c>
      <c r="J75" s="78"/>
      <c r="L75" s="35"/>
      <c r="M75" s="35"/>
    </row>
    <row r="76" spans="1:14" ht="107.25" customHeight="1" x14ac:dyDescent="0.2">
      <c r="A76" s="142"/>
      <c r="B76" s="150"/>
      <c r="C76" s="120"/>
      <c r="D76" s="69" t="s">
        <v>147</v>
      </c>
      <c r="E76" s="154" t="s">
        <v>85</v>
      </c>
      <c r="F76" s="72" t="s">
        <v>257</v>
      </c>
      <c r="G76" s="36">
        <v>0</v>
      </c>
      <c r="H76" s="36">
        <v>208887.37</v>
      </c>
      <c r="I76" s="57">
        <v>0</v>
      </c>
      <c r="J76" s="79"/>
    </row>
    <row r="77" spans="1:14" ht="97.5" customHeight="1" x14ac:dyDescent="0.2">
      <c r="A77" s="142"/>
      <c r="B77" s="150"/>
      <c r="C77" s="120"/>
      <c r="D77" s="82" t="s">
        <v>149</v>
      </c>
      <c r="E77" s="155"/>
      <c r="F77" s="72" t="s">
        <v>148</v>
      </c>
      <c r="G77" s="36">
        <v>0</v>
      </c>
      <c r="H77" s="36">
        <v>123370</v>
      </c>
      <c r="I77" s="58">
        <v>0</v>
      </c>
      <c r="J77" s="79"/>
    </row>
    <row r="78" spans="1:14" ht="127.5" customHeight="1" x14ac:dyDescent="0.2">
      <c r="A78" s="142"/>
      <c r="B78" s="150"/>
      <c r="C78" s="120"/>
      <c r="D78" s="69" t="s">
        <v>204</v>
      </c>
      <c r="E78" s="155"/>
      <c r="F78" s="160" t="s">
        <v>258</v>
      </c>
      <c r="G78" s="81">
        <v>0</v>
      </c>
      <c r="H78" s="81">
        <f>H79+H80</f>
        <v>174304.36</v>
      </c>
      <c r="I78" s="58">
        <f>I79+I80</f>
        <v>196889.18</v>
      </c>
      <c r="J78" s="79"/>
      <c r="L78" s="8"/>
      <c r="M78" s="35"/>
      <c r="N78" s="37"/>
    </row>
    <row r="79" spans="1:14" ht="49.5" customHeight="1" x14ac:dyDescent="0.2">
      <c r="A79" s="142"/>
      <c r="B79" s="150"/>
      <c r="C79" s="120"/>
      <c r="D79" s="69" t="s">
        <v>150</v>
      </c>
      <c r="E79" s="155"/>
      <c r="F79" s="181"/>
      <c r="G79" s="81">
        <v>0</v>
      </c>
      <c r="H79" s="81">
        <v>165667.74</v>
      </c>
      <c r="I79" s="58">
        <v>183073.54</v>
      </c>
      <c r="J79" s="79"/>
      <c r="L79" s="38"/>
      <c r="M79" s="35"/>
      <c r="N79" s="35"/>
    </row>
    <row r="80" spans="1:14" ht="48" customHeight="1" x14ac:dyDescent="0.2">
      <c r="A80" s="142"/>
      <c r="B80" s="150"/>
      <c r="C80" s="120"/>
      <c r="D80" s="69" t="s">
        <v>151</v>
      </c>
      <c r="E80" s="156"/>
      <c r="F80" s="182"/>
      <c r="G80" s="81">
        <v>0</v>
      </c>
      <c r="H80" s="81">
        <v>8636.6200000000008</v>
      </c>
      <c r="I80" s="58">
        <v>13815.64</v>
      </c>
      <c r="J80" s="79"/>
      <c r="L80" s="38"/>
      <c r="M80" s="35"/>
      <c r="N80" s="35"/>
    </row>
    <row r="81" spans="1:49" ht="60.75" customHeight="1" x14ac:dyDescent="0.2">
      <c r="A81" s="142"/>
      <c r="B81" s="150"/>
      <c r="C81" s="120"/>
      <c r="D81" s="69" t="s">
        <v>152</v>
      </c>
      <c r="E81" s="154" t="s">
        <v>79</v>
      </c>
      <c r="F81" s="133"/>
      <c r="G81" s="81">
        <v>0</v>
      </c>
      <c r="H81" s="81">
        <v>0</v>
      </c>
      <c r="I81" s="81">
        <v>0</v>
      </c>
      <c r="J81" s="76" t="s">
        <v>223</v>
      </c>
      <c r="K81" s="39"/>
    </row>
    <row r="82" spans="1:49" ht="160.5" customHeight="1" x14ac:dyDescent="0.2">
      <c r="A82" s="142"/>
      <c r="B82" s="150"/>
      <c r="C82" s="120"/>
      <c r="D82" s="69" t="s">
        <v>153</v>
      </c>
      <c r="E82" s="156"/>
      <c r="F82" s="135"/>
      <c r="G82" s="81">
        <v>0</v>
      </c>
      <c r="H82" s="81">
        <v>0</v>
      </c>
      <c r="I82" s="81">
        <v>0</v>
      </c>
      <c r="J82" s="76" t="s">
        <v>224</v>
      </c>
      <c r="K82" s="40"/>
    </row>
    <row r="83" spans="1:49" ht="178.5" customHeight="1" x14ac:dyDescent="0.2">
      <c r="A83" s="84"/>
      <c r="B83" s="150"/>
      <c r="C83" s="120"/>
      <c r="D83" s="69" t="s">
        <v>154</v>
      </c>
      <c r="E83" s="154" t="s">
        <v>86</v>
      </c>
      <c r="F83" s="72" t="s">
        <v>225</v>
      </c>
      <c r="G83" s="81">
        <v>0</v>
      </c>
      <c r="H83" s="81">
        <v>600939.48</v>
      </c>
      <c r="I83" s="81">
        <v>2323.14</v>
      </c>
      <c r="J83" s="76"/>
      <c r="K83" s="41"/>
      <c r="L83" s="35"/>
    </row>
    <row r="84" spans="1:49" ht="122.25" customHeight="1" x14ac:dyDescent="0.2">
      <c r="A84" s="59"/>
      <c r="B84" s="150"/>
      <c r="C84" s="120"/>
      <c r="D84" s="69" t="s">
        <v>155</v>
      </c>
      <c r="E84" s="156"/>
      <c r="F84" s="88" t="s">
        <v>233</v>
      </c>
      <c r="G84" s="81">
        <v>0</v>
      </c>
      <c r="H84" s="81">
        <v>125436.095</v>
      </c>
      <c r="I84" s="81">
        <v>0</v>
      </c>
      <c r="J84" s="80"/>
      <c r="K84" s="37"/>
      <c r="L84" s="35"/>
    </row>
    <row r="85" spans="1:49" ht="113.25" customHeight="1" x14ac:dyDescent="0.2">
      <c r="A85" s="74" t="s">
        <v>35</v>
      </c>
      <c r="B85" s="89" t="s">
        <v>53</v>
      </c>
      <c r="C85" s="70" t="s">
        <v>198</v>
      </c>
      <c r="D85" s="69" t="s">
        <v>200</v>
      </c>
      <c r="E85" s="75" t="s">
        <v>213</v>
      </c>
      <c r="F85" s="67" t="s">
        <v>234</v>
      </c>
      <c r="G85" s="42">
        <v>0</v>
      </c>
      <c r="H85" s="42">
        <v>0</v>
      </c>
      <c r="I85" s="42">
        <v>74.650000000000006</v>
      </c>
      <c r="J85" s="90" t="s">
        <v>214</v>
      </c>
    </row>
    <row r="86" spans="1:49" ht="81.75" customHeight="1" x14ac:dyDescent="0.2">
      <c r="A86" s="140" t="s">
        <v>36</v>
      </c>
      <c r="B86" s="136" t="s">
        <v>54</v>
      </c>
      <c r="C86" s="120" t="s">
        <v>198</v>
      </c>
      <c r="D86" s="69" t="s">
        <v>175</v>
      </c>
      <c r="E86" s="137" t="s">
        <v>75</v>
      </c>
      <c r="F86" s="180" t="s">
        <v>215</v>
      </c>
      <c r="G86" s="101">
        <v>0</v>
      </c>
      <c r="H86" s="101">
        <v>7225.2449999999999</v>
      </c>
      <c r="I86" s="101">
        <v>0</v>
      </c>
      <c r="J86" s="170"/>
      <c r="K86" s="169"/>
    </row>
    <row r="87" spans="1:49" s="43" customFormat="1" ht="43.5" customHeight="1" x14ac:dyDescent="0.2">
      <c r="A87" s="140"/>
      <c r="B87" s="136"/>
      <c r="C87" s="120"/>
      <c r="D87" s="21" t="s">
        <v>176</v>
      </c>
      <c r="E87" s="137"/>
      <c r="F87" s="180"/>
      <c r="G87" s="103"/>
      <c r="H87" s="103"/>
      <c r="I87" s="103"/>
      <c r="J87" s="170"/>
      <c r="K87" s="169"/>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row>
    <row r="88" spans="1:49" ht="67.5" customHeight="1" x14ac:dyDescent="0.2">
      <c r="A88" s="140" t="s">
        <v>26</v>
      </c>
      <c r="B88" s="136" t="s">
        <v>55</v>
      </c>
      <c r="C88" s="120" t="s">
        <v>198</v>
      </c>
      <c r="D88" s="69" t="s">
        <v>177</v>
      </c>
      <c r="E88" s="137" t="s">
        <v>78</v>
      </c>
      <c r="F88" s="99" t="s">
        <v>260</v>
      </c>
      <c r="G88" s="101">
        <v>11033.3</v>
      </c>
      <c r="H88" s="101">
        <v>681243.94499999995</v>
      </c>
      <c r="I88" s="101">
        <v>2150.4</v>
      </c>
      <c r="J88" s="129"/>
      <c r="L88" s="35"/>
    </row>
    <row r="89" spans="1:49" ht="54" customHeight="1" x14ac:dyDescent="0.2">
      <c r="A89" s="140"/>
      <c r="B89" s="136"/>
      <c r="C89" s="120"/>
      <c r="D89" s="69" t="s">
        <v>178</v>
      </c>
      <c r="E89" s="137"/>
      <c r="F89" s="99"/>
      <c r="G89" s="102"/>
      <c r="H89" s="102"/>
      <c r="I89" s="102"/>
      <c r="J89" s="129"/>
    </row>
    <row r="90" spans="1:49" ht="31.5" customHeight="1" x14ac:dyDescent="0.2">
      <c r="A90" s="140"/>
      <c r="B90" s="136"/>
      <c r="C90" s="120"/>
      <c r="D90" s="69" t="s">
        <v>179</v>
      </c>
      <c r="E90" s="137"/>
      <c r="F90" s="99"/>
      <c r="G90" s="102"/>
      <c r="H90" s="102"/>
      <c r="I90" s="102"/>
      <c r="J90" s="129"/>
    </row>
    <row r="91" spans="1:49" ht="34.5" customHeight="1" x14ac:dyDescent="0.2">
      <c r="A91" s="140"/>
      <c r="B91" s="136"/>
      <c r="C91" s="120"/>
      <c r="D91" s="69" t="s">
        <v>180</v>
      </c>
      <c r="E91" s="137"/>
      <c r="F91" s="99"/>
      <c r="G91" s="102"/>
      <c r="H91" s="102"/>
      <c r="I91" s="102"/>
      <c r="J91" s="129"/>
    </row>
    <row r="92" spans="1:49" ht="53.25" customHeight="1" x14ac:dyDescent="0.2">
      <c r="A92" s="140"/>
      <c r="B92" s="136"/>
      <c r="C92" s="120"/>
      <c r="D92" s="69" t="s">
        <v>181</v>
      </c>
      <c r="E92" s="137"/>
      <c r="F92" s="99"/>
      <c r="G92" s="102"/>
      <c r="H92" s="102"/>
      <c r="I92" s="102"/>
      <c r="J92" s="129"/>
    </row>
    <row r="93" spans="1:49" ht="42.75" customHeight="1" x14ac:dyDescent="0.2">
      <c r="A93" s="140"/>
      <c r="B93" s="136"/>
      <c r="C93" s="120"/>
      <c r="D93" s="69" t="s">
        <v>182</v>
      </c>
      <c r="E93" s="137"/>
      <c r="F93" s="99"/>
      <c r="G93" s="102"/>
      <c r="H93" s="102"/>
      <c r="I93" s="102"/>
      <c r="J93" s="129"/>
    </row>
    <row r="94" spans="1:49" ht="45" customHeight="1" x14ac:dyDescent="0.2">
      <c r="A94" s="140"/>
      <c r="B94" s="136"/>
      <c r="C94" s="120"/>
      <c r="D94" s="82" t="s">
        <v>183</v>
      </c>
      <c r="E94" s="137"/>
      <c r="F94" s="99"/>
      <c r="G94" s="102"/>
      <c r="H94" s="102"/>
      <c r="I94" s="102"/>
      <c r="J94" s="129"/>
    </row>
    <row r="95" spans="1:49" ht="55.5" customHeight="1" x14ac:dyDescent="0.2">
      <c r="A95" s="140"/>
      <c r="B95" s="136"/>
      <c r="C95" s="120"/>
      <c r="D95" s="69" t="s">
        <v>184</v>
      </c>
      <c r="E95" s="137"/>
      <c r="F95" s="99"/>
      <c r="G95" s="102"/>
      <c r="H95" s="102"/>
      <c r="I95" s="102"/>
      <c r="J95" s="129"/>
    </row>
    <row r="96" spans="1:49" ht="57.75" customHeight="1" x14ac:dyDescent="0.2">
      <c r="A96" s="140"/>
      <c r="B96" s="136"/>
      <c r="C96" s="120"/>
      <c r="D96" s="69" t="s">
        <v>185</v>
      </c>
      <c r="E96" s="137"/>
      <c r="F96" s="99"/>
      <c r="G96" s="102"/>
      <c r="H96" s="102"/>
      <c r="I96" s="102"/>
      <c r="J96" s="129"/>
    </row>
    <row r="97" spans="1:36" ht="58.5" customHeight="1" x14ac:dyDescent="0.2">
      <c r="A97" s="140"/>
      <c r="B97" s="136"/>
      <c r="C97" s="120"/>
      <c r="D97" s="44" t="s">
        <v>186</v>
      </c>
      <c r="E97" s="137"/>
      <c r="F97" s="99"/>
      <c r="G97" s="102"/>
      <c r="H97" s="102"/>
      <c r="I97" s="102"/>
      <c r="J97" s="129"/>
    </row>
    <row r="98" spans="1:36" ht="46.5" customHeight="1" x14ac:dyDescent="0.2">
      <c r="A98" s="140"/>
      <c r="B98" s="136"/>
      <c r="C98" s="120"/>
      <c r="D98" s="44" t="s">
        <v>187</v>
      </c>
      <c r="E98" s="137"/>
      <c r="F98" s="99"/>
      <c r="G98" s="102"/>
      <c r="H98" s="102"/>
      <c r="I98" s="102"/>
      <c r="J98" s="129"/>
    </row>
    <row r="99" spans="1:36" s="3" customFormat="1" ht="56.25" customHeight="1" x14ac:dyDescent="0.2">
      <c r="A99" s="140"/>
      <c r="B99" s="136"/>
      <c r="C99" s="120"/>
      <c r="D99" s="44" t="s">
        <v>188</v>
      </c>
      <c r="E99" s="137"/>
      <c r="F99" s="99"/>
      <c r="G99" s="102"/>
      <c r="H99" s="102"/>
      <c r="I99" s="102"/>
      <c r="J99" s="129"/>
      <c r="K99" s="8"/>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row>
    <row r="100" spans="1:36" ht="54.75" customHeight="1" x14ac:dyDescent="0.2">
      <c r="A100" s="140"/>
      <c r="B100" s="136"/>
      <c r="C100" s="120"/>
      <c r="D100" s="44" t="s">
        <v>189</v>
      </c>
      <c r="E100" s="137"/>
      <c r="F100" s="99"/>
      <c r="G100" s="103"/>
      <c r="H100" s="103"/>
      <c r="I100" s="103"/>
      <c r="J100" s="129"/>
    </row>
    <row r="101" spans="1:36" ht="179.25" customHeight="1" x14ac:dyDescent="0.2">
      <c r="A101" s="74" t="s">
        <v>27</v>
      </c>
      <c r="B101" s="82" t="s">
        <v>56</v>
      </c>
      <c r="C101" s="83" t="s">
        <v>198</v>
      </c>
      <c r="D101" s="82" t="s">
        <v>190</v>
      </c>
      <c r="E101" s="46" t="s">
        <v>76</v>
      </c>
      <c r="F101" s="71" t="s">
        <v>261</v>
      </c>
      <c r="G101" s="27">
        <v>0</v>
      </c>
      <c r="H101" s="27">
        <v>0</v>
      </c>
      <c r="I101" s="27">
        <v>56282.92</v>
      </c>
      <c r="J101" s="87"/>
      <c r="M101" s="29"/>
    </row>
    <row r="102" spans="1:36" ht="371.25" customHeight="1" x14ac:dyDescent="0.2">
      <c r="A102" s="144" t="s">
        <v>216</v>
      </c>
      <c r="B102" s="147" t="s">
        <v>57</v>
      </c>
      <c r="C102" s="133" t="s">
        <v>198</v>
      </c>
      <c r="D102" s="69" t="s">
        <v>208</v>
      </c>
      <c r="E102" s="154" t="s">
        <v>76</v>
      </c>
      <c r="F102" s="158" t="s">
        <v>226</v>
      </c>
      <c r="G102" s="101">
        <v>0</v>
      </c>
      <c r="H102" s="101">
        <v>18683.150000000001</v>
      </c>
      <c r="I102" s="101">
        <v>113.41</v>
      </c>
      <c r="J102" s="171"/>
      <c r="L102" s="35"/>
    </row>
    <row r="103" spans="1:36" ht="160.5" customHeight="1" x14ac:dyDescent="0.2">
      <c r="A103" s="145"/>
      <c r="B103" s="148"/>
      <c r="C103" s="134"/>
      <c r="D103" s="160" t="s">
        <v>191</v>
      </c>
      <c r="E103" s="155"/>
      <c r="F103" s="194"/>
      <c r="G103" s="102"/>
      <c r="H103" s="102"/>
      <c r="I103" s="102"/>
      <c r="J103" s="172"/>
      <c r="L103" s="35"/>
    </row>
    <row r="104" spans="1:36" ht="7.5" customHeight="1" x14ac:dyDescent="0.2">
      <c r="A104" s="146"/>
      <c r="B104" s="149"/>
      <c r="C104" s="135"/>
      <c r="D104" s="182"/>
      <c r="E104" s="156"/>
      <c r="F104" s="195"/>
      <c r="G104" s="103"/>
      <c r="H104" s="103"/>
      <c r="I104" s="103"/>
      <c r="J104" s="173"/>
      <c r="K104" s="52"/>
      <c r="L104" s="35"/>
    </row>
    <row r="105" spans="1:36" ht="31.5" customHeight="1" x14ac:dyDescent="0.2">
      <c r="A105" s="140" t="s">
        <v>37</v>
      </c>
      <c r="B105" s="150" t="s">
        <v>58</v>
      </c>
      <c r="C105" s="120" t="s">
        <v>198</v>
      </c>
      <c r="D105" s="69" t="s">
        <v>192</v>
      </c>
      <c r="E105" s="139" t="s">
        <v>76</v>
      </c>
      <c r="F105" s="99" t="s">
        <v>262</v>
      </c>
      <c r="G105" s="101">
        <v>0</v>
      </c>
      <c r="H105" s="101">
        <v>253984.90900000001</v>
      </c>
      <c r="I105" s="101">
        <v>0</v>
      </c>
      <c r="J105" s="138"/>
    </row>
    <row r="106" spans="1:36" ht="306" customHeight="1" x14ac:dyDescent="0.2">
      <c r="A106" s="140"/>
      <c r="B106" s="150"/>
      <c r="C106" s="120"/>
      <c r="D106" s="69" t="s">
        <v>193</v>
      </c>
      <c r="E106" s="139"/>
      <c r="F106" s="99"/>
      <c r="G106" s="103"/>
      <c r="H106" s="103"/>
      <c r="I106" s="103"/>
      <c r="J106" s="138"/>
    </row>
    <row r="107" spans="1:36" ht="122.25" customHeight="1" x14ac:dyDescent="0.2">
      <c r="A107" s="74" t="s">
        <v>37</v>
      </c>
      <c r="B107" s="82" t="s">
        <v>59</v>
      </c>
      <c r="C107" s="70" t="s">
        <v>198</v>
      </c>
      <c r="D107" s="69" t="s">
        <v>157</v>
      </c>
      <c r="E107" s="75" t="s">
        <v>80</v>
      </c>
      <c r="F107" s="86"/>
      <c r="G107" s="42">
        <v>0</v>
      </c>
      <c r="H107" s="42">
        <v>0</v>
      </c>
      <c r="I107" s="42">
        <v>0</v>
      </c>
      <c r="J107" s="77" t="s">
        <v>272</v>
      </c>
    </row>
    <row r="108" spans="1:36" ht="118.5" customHeight="1" x14ac:dyDescent="0.2">
      <c r="A108" s="74" t="s">
        <v>38</v>
      </c>
      <c r="B108" s="82" t="s">
        <v>60</v>
      </c>
      <c r="C108" s="30" t="s">
        <v>198</v>
      </c>
      <c r="D108" s="69" t="s">
        <v>156</v>
      </c>
      <c r="E108" s="75" t="s">
        <v>80</v>
      </c>
      <c r="F108" s="72" t="s">
        <v>227</v>
      </c>
      <c r="G108" s="81">
        <v>0</v>
      </c>
      <c r="H108" s="81">
        <v>0</v>
      </c>
      <c r="I108" s="81">
        <v>0</v>
      </c>
      <c r="J108" s="76" t="s">
        <v>268</v>
      </c>
    </row>
    <row r="109" spans="1:36" ht="71.25" customHeight="1" x14ac:dyDescent="0.2">
      <c r="A109" s="140" t="s">
        <v>39</v>
      </c>
      <c r="B109" s="177" t="s">
        <v>61</v>
      </c>
      <c r="C109" s="120" t="s">
        <v>198</v>
      </c>
      <c r="D109" s="69" t="s">
        <v>212</v>
      </c>
      <c r="E109" s="137" t="s">
        <v>79</v>
      </c>
      <c r="F109" s="99" t="s">
        <v>228</v>
      </c>
      <c r="G109" s="101">
        <v>0</v>
      </c>
      <c r="H109" s="101">
        <v>0</v>
      </c>
      <c r="I109" s="101">
        <v>0</v>
      </c>
      <c r="J109" s="129" t="s">
        <v>269</v>
      </c>
    </row>
    <row r="110" spans="1:36" ht="72" customHeight="1" x14ac:dyDescent="0.2">
      <c r="A110" s="140"/>
      <c r="B110" s="177"/>
      <c r="C110" s="120"/>
      <c r="D110" s="69" t="s">
        <v>194</v>
      </c>
      <c r="E110" s="137"/>
      <c r="F110" s="99"/>
      <c r="G110" s="103"/>
      <c r="H110" s="103"/>
      <c r="I110" s="103"/>
      <c r="J110" s="129"/>
    </row>
    <row r="111" spans="1:36" ht="126" customHeight="1" x14ac:dyDescent="0.2">
      <c r="A111" s="74" t="s">
        <v>40</v>
      </c>
      <c r="B111" s="69" t="s">
        <v>62</v>
      </c>
      <c r="C111" s="70" t="s">
        <v>198</v>
      </c>
      <c r="D111" s="69" t="s">
        <v>195</v>
      </c>
      <c r="E111" s="75" t="s">
        <v>79</v>
      </c>
      <c r="F111" s="72"/>
      <c r="G111" s="81">
        <v>0</v>
      </c>
      <c r="H111" s="81">
        <v>0</v>
      </c>
      <c r="I111" s="81">
        <v>0</v>
      </c>
      <c r="J111" s="76" t="s">
        <v>270</v>
      </c>
    </row>
    <row r="112" spans="1:36" ht="0.75" customHeight="1" x14ac:dyDescent="0.2">
      <c r="A112" s="140" t="s">
        <v>41</v>
      </c>
      <c r="B112" s="143" t="s">
        <v>63</v>
      </c>
      <c r="C112" s="120" t="s">
        <v>198</v>
      </c>
      <c r="D112" s="69" t="s">
        <v>196</v>
      </c>
      <c r="E112" s="137" t="s">
        <v>76</v>
      </c>
      <c r="F112" s="180" t="s">
        <v>263</v>
      </c>
      <c r="G112" s="101">
        <v>0</v>
      </c>
      <c r="H112" s="101">
        <v>165708.67000000001</v>
      </c>
      <c r="I112" s="101">
        <v>0</v>
      </c>
      <c r="J112" s="129"/>
    </row>
    <row r="113" spans="1:36" ht="101.25" customHeight="1" x14ac:dyDescent="0.2">
      <c r="A113" s="140"/>
      <c r="B113" s="143"/>
      <c r="C113" s="120"/>
      <c r="D113" s="133" t="s">
        <v>197</v>
      </c>
      <c r="E113" s="137"/>
      <c r="F113" s="180"/>
      <c r="G113" s="102"/>
      <c r="H113" s="102"/>
      <c r="I113" s="102"/>
      <c r="J113" s="129"/>
    </row>
    <row r="114" spans="1:36" s="49" customFormat="1" ht="409.5" customHeight="1" x14ac:dyDescent="0.2">
      <c r="A114" s="140"/>
      <c r="B114" s="143"/>
      <c r="C114" s="120"/>
      <c r="D114" s="135"/>
      <c r="E114" s="137"/>
      <c r="F114" s="180"/>
      <c r="G114" s="103"/>
      <c r="H114" s="103"/>
      <c r="I114" s="103"/>
      <c r="J114" s="129"/>
      <c r="K114" s="47"/>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row>
    <row r="115" spans="1:36" s="51" customFormat="1" ht="129.75" customHeight="1" x14ac:dyDescent="0.2">
      <c r="A115" s="140" t="s">
        <v>42</v>
      </c>
      <c r="B115" s="121" t="s">
        <v>64</v>
      </c>
      <c r="C115" s="120" t="s">
        <v>50</v>
      </c>
      <c r="D115" s="69" t="s">
        <v>65</v>
      </c>
      <c r="E115" s="137" t="s">
        <v>76</v>
      </c>
      <c r="F115" s="99" t="s">
        <v>264</v>
      </c>
      <c r="G115" s="101">
        <v>0</v>
      </c>
      <c r="H115" s="101">
        <v>74190.679999999993</v>
      </c>
      <c r="I115" s="101">
        <v>0</v>
      </c>
      <c r="J115" s="129"/>
      <c r="K115" s="8"/>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row>
    <row r="116" spans="1:36" ht="71.25" customHeight="1" x14ac:dyDescent="0.2">
      <c r="A116" s="140"/>
      <c r="B116" s="121"/>
      <c r="C116" s="120"/>
      <c r="D116" s="69" t="s">
        <v>159</v>
      </c>
      <c r="E116" s="137"/>
      <c r="F116" s="99"/>
      <c r="G116" s="102"/>
      <c r="H116" s="102"/>
      <c r="I116" s="102"/>
      <c r="J116" s="129"/>
    </row>
    <row r="117" spans="1:36" ht="45" customHeight="1" x14ac:dyDescent="0.2">
      <c r="A117" s="140"/>
      <c r="B117" s="121"/>
      <c r="C117" s="120"/>
      <c r="D117" s="69" t="s">
        <v>160</v>
      </c>
      <c r="E117" s="137"/>
      <c r="F117" s="99"/>
      <c r="G117" s="102"/>
      <c r="H117" s="102"/>
      <c r="I117" s="102"/>
      <c r="J117" s="129"/>
    </row>
    <row r="118" spans="1:36" ht="81.75" customHeight="1" x14ac:dyDescent="0.2">
      <c r="A118" s="140"/>
      <c r="B118" s="121"/>
      <c r="C118" s="120"/>
      <c r="D118" s="69" t="s">
        <v>161</v>
      </c>
      <c r="E118" s="137"/>
      <c r="F118" s="99"/>
      <c r="G118" s="102"/>
      <c r="H118" s="102"/>
      <c r="I118" s="102"/>
      <c r="J118" s="129"/>
    </row>
    <row r="119" spans="1:36" ht="81" customHeight="1" x14ac:dyDescent="0.2">
      <c r="A119" s="140"/>
      <c r="B119" s="121"/>
      <c r="C119" s="120"/>
      <c r="D119" s="69" t="s">
        <v>162</v>
      </c>
      <c r="E119" s="137"/>
      <c r="F119" s="99"/>
      <c r="G119" s="103"/>
      <c r="H119" s="103"/>
      <c r="I119" s="103"/>
      <c r="J119" s="129"/>
    </row>
    <row r="120" spans="1:36" ht="345" customHeight="1" x14ac:dyDescent="0.2">
      <c r="A120" s="74" t="s">
        <v>10</v>
      </c>
      <c r="B120" s="69" t="s">
        <v>66</v>
      </c>
      <c r="C120" s="70" t="s">
        <v>198</v>
      </c>
      <c r="D120" s="69" t="s">
        <v>158</v>
      </c>
      <c r="E120" s="75" t="s">
        <v>83</v>
      </c>
      <c r="F120" s="72" t="s">
        <v>229</v>
      </c>
      <c r="G120" s="81">
        <v>0</v>
      </c>
      <c r="H120" s="81">
        <v>9882.6299999999992</v>
      </c>
      <c r="I120" s="81">
        <v>0</v>
      </c>
      <c r="J120" s="76"/>
    </row>
    <row r="121" spans="1:36" ht="42" customHeight="1" x14ac:dyDescent="0.2">
      <c r="A121" s="140" t="s">
        <v>10</v>
      </c>
      <c r="B121" s="121" t="s">
        <v>67</v>
      </c>
      <c r="C121" s="120" t="s">
        <v>198</v>
      </c>
      <c r="D121" s="69" t="s">
        <v>163</v>
      </c>
      <c r="E121" s="137" t="s">
        <v>83</v>
      </c>
      <c r="F121" s="99" t="s">
        <v>271</v>
      </c>
      <c r="G121" s="101">
        <v>0</v>
      </c>
      <c r="H121" s="101">
        <v>0</v>
      </c>
      <c r="I121" s="101">
        <v>0</v>
      </c>
      <c r="J121" s="129"/>
    </row>
    <row r="122" spans="1:36" ht="45" customHeight="1" x14ac:dyDescent="0.2">
      <c r="A122" s="140"/>
      <c r="B122" s="121"/>
      <c r="C122" s="120"/>
      <c r="D122" s="69" t="s">
        <v>164</v>
      </c>
      <c r="E122" s="137"/>
      <c r="F122" s="99"/>
      <c r="G122" s="102"/>
      <c r="H122" s="102"/>
      <c r="I122" s="102"/>
      <c r="J122" s="129"/>
    </row>
    <row r="123" spans="1:36" ht="81" customHeight="1" x14ac:dyDescent="0.2">
      <c r="A123" s="140"/>
      <c r="B123" s="121"/>
      <c r="C123" s="120"/>
      <c r="D123" s="69" t="s">
        <v>165</v>
      </c>
      <c r="E123" s="137"/>
      <c r="F123" s="99"/>
      <c r="G123" s="102"/>
      <c r="H123" s="102"/>
      <c r="I123" s="102"/>
      <c r="J123" s="129"/>
    </row>
    <row r="124" spans="1:36" ht="92.25" customHeight="1" x14ac:dyDescent="0.2">
      <c r="A124" s="140"/>
      <c r="B124" s="121"/>
      <c r="C124" s="120"/>
      <c r="D124" s="69" t="s">
        <v>240</v>
      </c>
      <c r="E124" s="137"/>
      <c r="F124" s="99"/>
      <c r="G124" s="103"/>
      <c r="H124" s="103"/>
      <c r="I124" s="103"/>
      <c r="J124" s="129"/>
    </row>
    <row r="125" spans="1:36" ht="102" customHeight="1" x14ac:dyDescent="0.2">
      <c r="A125" s="74" t="s">
        <v>10</v>
      </c>
      <c r="B125" s="69" t="s">
        <v>68</v>
      </c>
      <c r="C125" s="70" t="s">
        <v>198</v>
      </c>
      <c r="D125" s="69" t="s">
        <v>84</v>
      </c>
      <c r="E125" s="75" t="s">
        <v>83</v>
      </c>
      <c r="F125" s="72" t="s">
        <v>166</v>
      </c>
      <c r="G125" s="81">
        <v>0</v>
      </c>
      <c r="H125" s="81">
        <v>0</v>
      </c>
      <c r="I125" s="81">
        <v>0</v>
      </c>
      <c r="J125" s="76"/>
    </row>
    <row r="126" spans="1:36" ht="34.5" customHeight="1" x14ac:dyDescent="0.2">
      <c r="A126" s="140" t="s">
        <v>32</v>
      </c>
      <c r="B126" s="121" t="s">
        <v>69</v>
      </c>
      <c r="C126" s="120" t="s">
        <v>198</v>
      </c>
      <c r="D126" s="69" t="s">
        <v>230</v>
      </c>
      <c r="E126" s="137" t="s">
        <v>78</v>
      </c>
      <c r="F126" s="99" t="s">
        <v>231</v>
      </c>
      <c r="G126" s="101">
        <v>0</v>
      </c>
      <c r="H126" s="101">
        <v>29793.824000000001</v>
      </c>
      <c r="I126" s="101">
        <v>0</v>
      </c>
      <c r="J126" s="129"/>
      <c r="K126" s="168"/>
    </row>
    <row r="127" spans="1:36" ht="174.75" customHeight="1" x14ac:dyDescent="0.2">
      <c r="A127" s="140"/>
      <c r="B127" s="121"/>
      <c r="C127" s="120"/>
      <c r="D127" s="69" t="s">
        <v>167</v>
      </c>
      <c r="E127" s="137"/>
      <c r="F127" s="99"/>
      <c r="G127" s="103"/>
      <c r="H127" s="103"/>
      <c r="I127" s="103"/>
      <c r="J127" s="129"/>
      <c r="K127" s="168"/>
    </row>
    <row r="128" spans="1:36" ht="145.5" customHeight="1" x14ac:dyDescent="0.2">
      <c r="A128" s="74" t="s">
        <v>33</v>
      </c>
      <c r="B128" s="69" t="s">
        <v>70</v>
      </c>
      <c r="C128" s="70" t="s">
        <v>198</v>
      </c>
      <c r="D128" s="69" t="s">
        <v>168</v>
      </c>
      <c r="E128" s="75" t="s">
        <v>83</v>
      </c>
      <c r="F128" s="72" t="s">
        <v>232</v>
      </c>
      <c r="G128" s="81">
        <v>0</v>
      </c>
      <c r="H128" s="81">
        <v>20794.990000000002</v>
      </c>
      <c r="I128" s="81">
        <v>0</v>
      </c>
      <c r="J128" s="76"/>
    </row>
    <row r="129" spans="1:36" ht="368.25" customHeight="1" x14ac:dyDescent="0.2">
      <c r="A129" s="74" t="s">
        <v>43</v>
      </c>
      <c r="B129" s="91" t="s">
        <v>6</v>
      </c>
      <c r="C129" s="70" t="s">
        <v>198</v>
      </c>
      <c r="D129" s="69" t="s">
        <v>169</v>
      </c>
      <c r="E129" s="75" t="s">
        <v>76</v>
      </c>
      <c r="F129" s="72" t="s">
        <v>265</v>
      </c>
      <c r="G129" s="81">
        <v>0</v>
      </c>
      <c r="H129" s="81">
        <v>2136.1257900000001</v>
      </c>
      <c r="I129" s="81">
        <v>0</v>
      </c>
      <c r="J129" s="76"/>
    </row>
    <row r="130" spans="1:36" ht="161.25" customHeight="1" x14ac:dyDescent="0.2">
      <c r="A130" s="140" t="s">
        <v>44</v>
      </c>
      <c r="B130" s="121" t="s">
        <v>7</v>
      </c>
      <c r="C130" s="120" t="s">
        <v>198</v>
      </c>
      <c r="D130" s="121" t="s">
        <v>170</v>
      </c>
      <c r="E130" s="137" t="s">
        <v>76</v>
      </c>
      <c r="F130" s="99" t="s">
        <v>205</v>
      </c>
      <c r="G130" s="101">
        <v>0</v>
      </c>
      <c r="H130" s="101">
        <v>400</v>
      </c>
      <c r="I130" s="101">
        <v>0</v>
      </c>
      <c r="J130" s="129"/>
    </row>
    <row r="131" spans="1:36" ht="53.25" customHeight="1" x14ac:dyDescent="0.2">
      <c r="A131" s="140"/>
      <c r="B131" s="121"/>
      <c r="C131" s="120"/>
      <c r="D131" s="121"/>
      <c r="E131" s="137"/>
      <c r="F131" s="99"/>
      <c r="G131" s="103"/>
      <c r="H131" s="103"/>
      <c r="I131" s="103"/>
      <c r="J131" s="129"/>
    </row>
    <row r="132" spans="1:36" ht="307.5" customHeight="1" x14ac:dyDescent="0.2">
      <c r="A132" s="140" t="s">
        <v>45</v>
      </c>
      <c r="B132" s="143" t="s">
        <v>5</v>
      </c>
      <c r="C132" s="120" t="s">
        <v>198</v>
      </c>
      <c r="D132" s="121" t="s">
        <v>171</v>
      </c>
      <c r="E132" s="137" t="s">
        <v>76</v>
      </c>
      <c r="F132" s="99" t="s">
        <v>266</v>
      </c>
      <c r="G132" s="161">
        <v>0</v>
      </c>
      <c r="H132" s="161">
        <v>46399.64</v>
      </c>
      <c r="I132" s="161">
        <v>0</v>
      </c>
      <c r="J132" s="162"/>
    </row>
    <row r="133" spans="1:36" ht="27" customHeight="1" x14ac:dyDescent="0.2">
      <c r="A133" s="141"/>
      <c r="B133" s="159"/>
      <c r="C133" s="133"/>
      <c r="D133" s="160"/>
      <c r="E133" s="154"/>
      <c r="F133" s="158"/>
      <c r="G133" s="101"/>
      <c r="H133" s="101"/>
      <c r="I133" s="101"/>
      <c r="J133" s="163"/>
    </row>
    <row r="134" spans="1:36" s="96" customFormat="1" ht="27" customHeight="1" x14ac:dyDescent="0.25">
      <c r="A134" s="184" t="s">
        <v>235</v>
      </c>
      <c r="B134" s="185"/>
      <c r="C134" s="185"/>
      <c r="D134" s="185"/>
      <c r="E134" s="185"/>
      <c r="F134" s="186"/>
      <c r="G134" s="97">
        <f>SUM(G7:G133)</f>
        <v>11513.300999999999</v>
      </c>
      <c r="H134" s="97">
        <f>H7+H9+H11+H14+H17+H24+H29+H35+H36+H45+H48+H54+H62+H63+H72+H74+H75+H85+H86+H88+H101+H102+H105+H107+H108+H109+H111+H112+H115+H120+H121+H125+H126+H128+H129+H130+H132</f>
        <v>6527157.8650900004</v>
      </c>
      <c r="I134" s="97">
        <f>I7+I9+I11+I14+I17+I24+I29+I35+I36+I45+I48+I54+I62+I63+I72+I74+I75+I85+I86+I88+I101+I102+I105+I107+I108+I109+I111+I112+I115+I120+I121+I125+I126+I128+I129+I130+I132</f>
        <v>454917.09400000004</v>
      </c>
      <c r="J134" s="93"/>
      <c r="K134" s="94"/>
      <c r="L134" s="95"/>
      <c r="M134" s="95"/>
      <c r="N134" s="95"/>
      <c r="O134" s="95"/>
      <c r="P134" s="95"/>
      <c r="Q134" s="95"/>
      <c r="R134" s="95"/>
      <c r="S134" s="95"/>
      <c r="T134" s="95"/>
      <c r="U134" s="95"/>
      <c r="V134" s="95"/>
      <c r="W134" s="95"/>
      <c r="X134" s="95"/>
      <c r="Y134" s="95"/>
      <c r="Z134" s="95"/>
      <c r="AA134" s="95"/>
      <c r="AB134" s="95"/>
      <c r="AC134" s="95"/>
      <c r="AD134" s="95"/>
      <c r="AE134" s="95"/>
      <c r="AF134" s="95"/>
      <c r="AG134" s="95"/>
      <c r="AH134" s="95"/>
      <c r="AI134" s="95"/>
      <c r="AJ134" s="95"/>
    </row>
    <row r="135" spans="1:36" ht="33" customHeight="1" x14ac:dyDescent="0.2">
      <c r="A135" s="53"/>
      <c r="B135" s="54"/>
      <c r="C135" s="55"/>
      <c r="D135" s="56"/>
      <c r="E135" s="55"/>
      <c r="F135" s="61"/>
      <c r="G135" s="55"/>
      <c r="H135" s="55"/>
      <c r="I135" s="55"/>
      <c r="J135" s="64"/>
    </row>
    <row r="136" spans="1:36" ht="26.25" customHeight="1" thickBot="1" x14ac:dyDescent="0.25">
      <c r="A136" s="187" t="s">
        <v>210</v>
      </c>
      <c r="B136" s="188"/>
      <c r="C136" s="188"/>
      <c r="D136" s="188"/>
      <c r="E136" s="188"/>
      <c r="F136" s="188"/>
      <c r="G136" s="188"/>
      <c r="H136" s="188"/>
      <c r="I136" s="188"/>
      <c r="J136" s="189"/>
    </row>
  </sheetData>
  <customSheetViews>
    <customSheetView guid="{60AF0337-9098-4838-A5FA-02BB17D5F249}" showGridLines="0" fitToPage="1" printArea="1" showRuler="0">
      <selection sqref="A1:T3"/>
      <rowBreaks count="20" manualBreakCount="20">
        <brk id="17" max="19" man="1"/>
        <brk id="21" max="19" man="1"/>
        <brk id="27" max="19" man="1"/>
        <brk id="31" max="19" man="1"/>
        <brk id="38" max="19" man="1"/>
        <brk id="45" max="19" man="1"/>
        <brk id="49" max="19" man="1"/>
        <brk id="59" max="19" man="1"/>
        <brk id="75" max="19" man="1"/>
        <brk id="84" max="19" man="1"/>
        <brk id="94" max="19" man="1"/>
        <brk id="106" max="19" man="1"/>
        <brk id="121" max="19" man="1"/>
        <brk id="126" max="19" man="1"/>
        <brk id="132" max="19" man="1"/>
        <brk id="137" max="19" man="1"/>
        <brk id="143" max="19" man="1"/>
        <brk id="151" max="19" man="1"/>
        <brk id="159" max="19" man="1"/>
        <brk id="168" max="19" man="1"/>
      </rowBreaks>
      <pageMargins left="0.23622047244094491" right="0.23622047244094491" top="0.39370078740157483" bottom="0.74803149606299213" header="0.31496062992125984" footer="0.31496062992125984"/>
      <pageSetup paperSize="9" scale="56" fitToHeight="0" orientation="landscape" r:id="rId1"/>
    </customSheetView>
    <customSheetView guid="{168B09B8-6F1A-42EB-BA3F-799E1C6432F0}" showPageBreaks="1" fitToPage="1" printArea="1" topLeftCell="A118">
      <selection activeCell="A119" sqref="A119:T119"/>
      <rowBreaks count="5" manualBreakCount="5">
        <brk id="10" max="17" man="1"/>
        <brk id="20" max="17" man="1"/>
        <brk id="45" max="17" man="1"/>
        <brk id="50" max="17" man="1"/>
        <brk id="58" max="17" man="1"/>
      </rowBreaks>
      <pageMargins left="0.23622047244094491" right="0.23622047244094491" top="0.74803149606299213" bottom="0.74803149606299213" header="0.31496062992125984" footer="0.31496062992125984"/>
      <pageSetup paperSize="9" scale="63" fitToHeight="0" orientation="landscape" r:id="rId2"/>
    </customSheetView>
    <customSheetView guid="{CCC4B1BB-0E24-4D16-8E7D-0E64704C478A}" scale="70" showPageBreaks="1" fitToPage="1" printArea="1" topLeftCell="A115">
      <selection activeCell="M117" sqref="M117"/>
      <rowBreaks count="5" manualBreakCount="5">
        <brk id="10" max="17" man="1"/>
        <brk id="20" max="17" man="1"/>
        <brk id="45" max="17" man="1"/>
        <brk id="50" max="17" man="1"/>
        <brk id="58" max="17" man="1"/>
      </rowBreaks>
      <pageMargins left="0.23622047244094491" right="0.23622047244094491" top="0.74803149606299213" bottom="0.74803149606299213" header="0.31496062992125984" footer="0.31496062992125984"/>
      <pageSetup paperSize="9" scale="63" fitToHeight="0" orientation="landscape" r:id="rId3"/>
    </customSheetView>
    <customSheetView guid="{D4CD09D8-4766-4E92-9880-EFB252D9FDE0}" showPageBreaks="1" showGridLines="0" fitToPage="1" printArea="1" topLeftCell="A64">
      <selection activeCell="T69" sqref="T69"/>
      <rowBreaks count="5" manualBreakCount="5">
        <brk id="10" max="17" man="1"/>
        <brk id="20" max="17" man="1"/>
        <brk id="45" max="17" man="1"/>
        <brk id="50" max="17" man="1"/>
        <brk id="58" max="17" man="1"/>
      </rowBreaks>
      <pageMargins left="0.23622047244094491" right="0.23622047244094491" top="0.74803149606299213" bottom="0.74803149606299213" header="0.31496062992125984" footer="0.31496062992125984"/>
      <pageSetup paperSize="9" scale="63" fitToHeight="0" orientation="landscape" r:id="rId4"/>
    </customSheetView>
    <customSheetView guid="{D29D8266-1747-4F56-9304-A76F3614EBDE}" showPageBreaks="1" showGridLines="0" fitToPage="1" printArea="1" view="pageBreakPreview">
      <selection activeCell="R56" sqref="R56"/>
      <rowBreaks count="15" manualBreakCount="15">
        <brk id="19" max="19" man="1"/>
        <brk id="28" max="19" man="1"/>
        <brk id="32" max="19" man="1"/>
        <brk id="39" max="19" man="1"/>
        <brk id="50" max="19" man="1"/>
        <brk id="64" max="19" man="1"/>
        <brk id="76" max="19" man="1"/>
        <brk id="91" max="19" man="1"/>
        <brk id="105" max="19" man="1"/>
        <brk id="117" max="19" man="1"/>
        <brk id="129" max="19" man="1"/>
        <brk id="136" max="19" man="1"/>
        <brk id="147" max="19" man="1"/>
        <brk id="158" max="19" man="1"/>
        <brk id="169" max="19" man="1"/>
      </rowBreaks>
      <pageMargins left="0.23622047244094491" right="0.23622047244094491" top="0.35433070866141736" bottom="0.55118110236220474" header="0" footer="0"/>
      <pageSetup paperSize="9" scale="57" fitToHeight="0" orientation="landscape" r:id="rId5"/>
    </customSheetView>
    <customSheetView guid="{79F1E941-58F6-4014-A115-5FB88A9014DB}" showPageBreaks="1" fitToPage="1" printArea="1" topLeftCell="A92">
      <selection activeCell="S96" sqref="S96:S99"/>
      <rowBreaks count="5" manualBreakCount="5">
        <brk id="10" max="17" man="1"/>
        <brk id="20" max="17" man="1"/>
        <brk id="45" max="17" man="1"/>
        <brk id="50" max="17" man="1"/>
        <brk id="58" max="17" man="1"/>
      </rowBreaks>
      <pageMargins left="0.23622047244094491" right="0.23622047244094491" top="0.74803149606299213" bottom="0.74803149606299213" header="0.31496062992125984" footer="0.31496062992125984"/>
      <pageSetup paperSize="9" scale="63" fitToHeight="0" orientation="landscape" r:id="rId6"/>
    </customSheetView>
    <customSheetView guid="{29802030-8C58-4867-BE67-19F9E4A14FA2}" scale="95" showPageBreaks="1" printArea="1" topLeftCell="A22">
      <selection activeCell="T30" sqref="T30"/>
      <rowBreaks count="5" manualBreakCount="5">
        <brk id="10" max="17" man="1"/>
        <brk id="20" max="17" man="1"/>
        <brk id="45" max="17" man="1"/>
        <brk id="50" max="17" man="1"/>
        <brk id="58" max="17" man="1"/>
      </rowBreaks>
      <pageMargins left="0.23622047244094491" right="0.23622047244094491" top="0.74803149606299213" bottom="0.74803149606299213" header="0.31496062992125984" footer="0.31496062992125984"/>
      <pageSetup paperSize="9" scale="10" orientation="landscape" r:id="rId7"/>
    </customSheetView>
    <customSheetView guid="{57FB2AED-1B5C-4C83-930B-8522E9F0A81A}" showPageBreaks="1" showGridLines="0" fitToPage="1" view="pageBreakPreview" showRuler="0" topLeftCell="A106">
      <selection activeCell="G107" sqref="G107:G108"/>
      <rowBreaks count="20" manualBreakCount="20">
        <brk id="17" max="16383" man="1"/>
        <brk id="21" max="16383" man="1"/>
        <brk id="27" max="16383" man="1"/>
        <brk id="31" max="16383" man="1"/>
        <brk id="38" max="16383" man="1"/>
        <brk id="45" max="16383" man="1"/>
        <brk id="49" max="16383" man="1"/>
        <brk id="59" max="16383" man="1"/>
        <brk id="75" max="16383" man="1"/>
        <brk id="84" max="16383" man="1"/>
        <brk id="94" max="16383" man="1"/>
        <brk id="106" max="16383" man="1"/>
        <brk id="121" max="16383" man="1"/>
        <brk id="126" max="16383" man="1"/>
        <brk id="132" max="16383" man="1"/>
        <brk id="137" max="16383" man="1"/>
        <brk id="143" max="16383" man="1"/>
        <brk id="151" max="16383" man="1"/>
        <brk id="159" max="16383" man="1"/>
        <brk id="168" max="16383" man="1"/>
      </rowBreaks>
      <pageMargins left="0.23622047244094491" right="0.23622047244094491" top="0.39370078740157483" bottom="0.74803149606299213" header="0.31496062992125984" footer="0.31496062992125984"/>
      <pageSetup paperSize="9" scale="51" fitToHeight="0" orientation="landscape" r:id="rId8"/>
    </customSheetView>
    <customSheetView guid="{6767A4B1-E76E-421F-8806-7D3587F21E8D}" showPageBreaks="1" fitToPage="1" printArea="1" topLeftCell="A146">
      <selection activeCell="A150" sqref="A150:S150"/>
      <rowBreaks count="5" manualBreakCount="5">
        <brk id="10" max="17" man="1"/>
        <brk id="20" max="17" man="1"/>
        <brk id="45" max="17" man="1"/>
        <brk id="50" max="17" man="1"/>
        <brk id="58" max="17" man="1"/>
      </rowBreaks>
      <pageMargins left="0.23622047244094491" right="0.23622047244094491" top="0.74803149606299213" bottom="0.74803149606299213" header="0.31496062992125984" footer="0.31496062992125984"/>
      <pageSetup paperSize="9" scale="63" fitToHeight="0" orientation="landscape" r:id="rId9"/>
    </customSheetView>
    <customSheetView guid="{6532B8F3-9EAF-4DC3-BB7B-4A102FB2F8B0}" scale="120" showPageBreaks="1" showGridLines="0" fitToPage="1" printArea="1" showRuler="0" topLeftCell="C109">
      <selection activeCell="K114" sqref="K114"/>
      <rowBreaks count="20" manualBreakCount="20">
        <brk id="17" max="19" man="1"/>
        <brk id="21" max="19" man="1"/>
        <brk id="27" max="19" man="1"/>
        <brk id="31" max="19" man="1"/>
        <brk id="38" max="19" man="1"/>
        <brk id="45" max="19" man="1"/>
        <brk id="49" max="19" man="1"/>
        <brk id="59" max="19" man="1"/>
        <brk id="75" max="19" man="1"/>
        <brk id="84" max="19" man="1"/>
        <brk id="94" max="19" man="1"/>
        <brk id="106" max="19" man="1"/>
        <brk id="121" max="19" man="1"/>
        <brk id="126" max="19" man="1"/>
        <brk id="132" max="19" man="1"/>
        <brk id="137" max="19" man="1"/>
        <brk id="143" max="19" man="1"/>
        <brk id="151" max="19" man="1"/>
        <brk id="159" max="19" man="1"/>
        <brk id="168" max="19" man="1"/>
      </rowBreaks>
      <pageMargins left="0.23622047244094491" right="0.23622047244094491" top="0.39370078740157483" bottom="0.74803149606299213" header="0.31496062992125984" footer="0.31496062992125984"/>
      <pageSetup paperSize="9" scale="56" fitToHeight="0" orientation="landscape" r:id="rId10"/>
    </customSheetView>
  </customSheetViews>
  <mergeCells count="252">
    <mergeCell ref="G121:G124"/>
    <mergeCell ref="H121:H124"/>
    <mergeCell ref="I121:I124"/>
    <mergeCell ref="A134:F134"/>
    <mergeCell ref="G112:G114"/>
    <mergeCell ref="H112:H114"/>
    <mergeCell ref="I112:I114"/>
    <mergeCell ref="A136:J136"/>
    <mergeCell ref="G45:G47"/>
    <mergeCell ref="H45:H47"/>
    <mergeCell ref="I45:I47"/>
    <mergeCell ref="A54:A61"/>
    <mergeCell ref="D103:D104"/>
    <mergeCell ref="F86:F87"/>
    <mergeCell ref="E102:E104"/>
    <mergeCell ref="C112:C114"/>
    <mergeCell ref="C109:C110"/>
    <mergeCell ref="F78:F80"/>
    <mergeCell ref="A63:A71"/>
    <mergeCell ref="A115:A119"/>
    <mergeCell ref="B75:B84"/>
    <mergeCell ref="A112:A114"/>
    <mergeCell ref="A105:A106"/>
    <mergeCell ref="B105:B106"/>
    <mergeCell ref="B121:B124"/>
    <mergeCell ref="C121:C124"/>
    <mergeCell ref="F36:F44"/>
    <mergeCell ref="F48:F53"/>
    <mergeCell ref="F45:F47"/>
    <mergeCell ref="B45:B47"/>
    <mergeCell ref="C115:C119"/>
    <mergeCell ref="E112:E114"/>
    <mergeCell ref="F112:F114"/>
    <mergeCell ref="E121:E124"/>
    <mergeCell ref="B54:B61"/>
    <mergeCell ref="C63:C71"/>
    <mergeCell ref="E48:E53"/>
    <mergeCell ref="E88:E100"/>
    <mergeCell ref="D113:D114"/>
    <mergeCell ref="E76:E80"/>
    <mergeCell ref="E81:E82"/>
    <mergeCell ref="E83:E84"/>
    <mergeCell ref="F81:F82"/>
    <mergeCell ref="F102:F104"/>
    <mergeCell ref="C102:C104"/>
    <mergeCell ref="F63:F71"/>
    <mergeCell ref="F54:F61"/>
    <mergeCell ref="C36:C44"/>
    <mergeCell ref="G52:G53"/>
    <mergeCell ref="H48:H53"/>
    <mergeCell ref="I48:I53"/>
    <mergeCell ref="H72:H73"/>
    <mergeCell ref="A17:A23"/>
    <mergeCell ref="A109:A110"/>
    <mergeCell ref="B86:B87"/>
    <mergeCell ref="B109:B110"/>
    <mergeCell ref="C105:C106"/>
    <mergeCell ref="E45:E47"/>
    <mergeCell ref="E54:E61"/>
    <mergeCell ref="E63:E71"/>
    <mergeCell ref="E109:E110"/>
    <mergeCell ref="F109:F110"/>
    <mergeCell ref="E72:E73"/>
    <mergeCell ref="A48:A53"/>
    <mergeCell ref="C86:C87"/>
    <mergeCell ref="B63:B71"/>
    <mergeCell ref="B48:B53"/>
    <mergeCell ref="C48:C53"/>
    <mergeCell ref="E86:E87"/>
    <mergeCell ref="C75:C84"/>
    <mergeCell ref="D59:D61"/>
    <mergeCell ref="C54:C61"/>
    <mergeCell ref="G109:G110"/>
    <mergeCell ref="H109:H110"/>
    <mergeCell ref="I109:I110"/>
    <mergeCell ref="G88:G100"/>
    <mergeCell ref="H88:H100"/>
    <mergeCell ref="I88:I100"/>
    <mergeCell ref="G86:G87"/>
    <mergeCell ref="H86:H87"/>
    <mergeCell ref="I86:I87"/>
    <mergeCell ref="K54:K61"/>
    <mergeCell ref="G130:G131"/>
    <mergeCell ref="H130:H131"/>
    <mergeCell ref="I130:I131"/>
    <mergeCell ref="G126:G127"/>
    <mergeCell ref="H126:H127"/>
    <mergeCell ref="I126:I127"/>
    <mergeCell ref="J72:J73"/>
    <mergeCell ref="J86:J87"/>
    <mergeCell ref="G115:G119"/>
    <mergeCell ref="H115:H119"/>
    <mergeCell ref="I115:I119"/>
    <mergeCell ref="J63:J71"/>
    <mergeCell ref="G102:G104"/>
    <mergeCell ref="H102:H104"/>
    <mergeCell ref="I102:I104"/>
    <mergeCell ref="J102:J104"/>
    <mergeCell ref="G63:G71"/>
    <mergeCell ref="H63:H71"/>
    <mergeCell ref="G54:G61"/>
    <mergeCell ref="H54:H61"/>
    <mergeCell ref="I54:I61"/>
    <mergeCell ref="I63:I64"/>
    <mergeCell ref="G72:G73"/>
    <mergeCell ref="K24:K26"/>
    <mergeCell ref="F132:F133"/>
    <mergeCell ref="A132:A133"/>
    <mergeCell ref="B132:B133"/>
    <mergeCell ref="C132:C133"/>
    <mergeCell ref="D132:D133"/>
    <mergeCell ref="E132:E133"/>
    <mergeCell ref="G132:G133"/>
    <mergeCell ref="J132:J133"/>
    <mergeCell ref="H132:H133"/>
    <mergeCell ref="I132:I133"/>
    <mergeCell ref="K43:K44"/>
    <mergeCell ref="K74:L74"/>
    <mergeCell ref="K45:K47"/>
    <mergeCell ref="K48:K51"/>
    <mergeCell ref="K126:K127"/>
    <mergeCell ref="K86:K87"/>
    <mergeCell ref="A126:A127"/>
    <mergeCell ref="A130:A131"/>
    <mergeCell ref="B130:B131"/>
    <mergeCell ref="C126:C127"/>
    <mergeCell ref="B126:B127"/>
    <mergeCell ref="C130:C131"/>
    <mergeCell ref="A121:A124"/>
    <mergeCell ref="A45:A47"/>
    <mergeCell ref="A36:A44"/>
    <mergeCell ref="E36:E44"/>
    <mergeCell ref="B7:B8"/>
    <mergeCell ref="C17:C23"/>
    <mergeCell ref="A11:A13"/>
    <mergeCell ref="E11:E13"/>
    <mergeCell ref="B11:B13"/>
    <mergeCell ref="E14:E16"/>
    <mergeCell ref="E29:E34"/>
    <mergeCell ref="C24:C28"/>
    <mergeCell ref="C11:C13"/>
    <mergeCell ref="A7:A8"/>
    <mergeCell ref="E17:E23"/>
    <mergeCell ref="E24:E28"/>
    <mergeCell ref="A24:A28"/>
    <mergeCell ref="A9:A10"/>
    <mergeCell ref="B9:B10"/>
    <mergeCell ref="C9:C10"/>
    <mergeCell ref="C14:C16"/>
    <mergeCell ref="B14:B16"/>
    <mergeCell ref="B29:B34"/>
    <mergeCell ref="A29:A34"/>
    <mergeCell ref="A14:A16"/>
    <mergeCell ref="A88:A100"/>
    <mergeCell ref="B88:B100"/>
    <mergeCell ref="A74:A82"/>
    <mergeCell ref="B115:B119"/>
    <mergeCell ref="B112:B114"/>
    <mergeCell ref="A86:A87"/>
    <mergeCell ref="A102:A104"/>
    <mergeCell ref="B102:B104"/>
    <mergeCell ref="F72:F73"/>
    <mergeCell ref="C72:C73"/>
    <mergeCell ref="A72:A73"/>
    <mergeCell ref="B72:B73"/>
    <mergeCell ref="D130:D131"/>
    <mergeCell ref="C88:C100"/>
    <mergeCell ref="I72:I73"/>
    <mergeCell ref="J130:J131"/>
    <mergeCell ref="F130:F131"/>
    <mergeCell ref="E130:E131"/>
    <mergeCell ref="J88:J100"/>
    <mergeCell ref="J126:J127"/>
    <mergeCell ref="J121:J124"/>
    <mergeCell ref="F105:F106"/>
    <mergeCell ref="F115:F119"/>
    <mergeCell ref="F126:F127"/>
    <mergeCell ref="J112:J114"/>
    <mergeCell ref="J115:J119"/>
    <mergeCell ref="J109:J110"/>
    <mergeCell ref="J105:J106"/>
    <mergeCell ref="F88:F100"/>
    <mergeCell ref="E126:E127"/>
    <mergeCell ref="E115:E119"/>
    <mergeCell ref="E105:E106"/>
    <mergeCell ref="F121:F124"/>
    <mergeCell ref="G105:G106"/>
    <mergeCell ref="H105:H106"/>
    <mergeCell ref="I105:I106"/>
    <mergeCell ref="E3:E5"/>
    <mergeCell ref="A3:A5"/>
    <mergeCell ref="J45:J47"/>
    <mergeCell ref="J54:J61"/>
    <mergeCell ref="J48:J53"/>
    <mergeCell ref="J36:J44"/>
    <mergeCell ref="J17:J23"/>
    <mergeCell ref="J24:J28"/>
    <mergeCell ref="J14:J16"/>
    <mergeCell ref="J29:J34"/>
    <mergeCell ref="F17:F23"/>
    <mergeCell ref="G17:G23"/>
    <mergeCell ref="H17:H23"/>
    <mergeCell ref="I17:I23"/>
    <mergeCell ref="C45:C47"/>
    <mergeCell ref="G9:G10"/>
    <mergeCell ref="H9:H10"/>
    <mergeCell ref="I9:I10"/>
    <mergeCell ref="C7:C8"/>
    <mergeCell ref="B17:B23"/>
    <mergeCell ref="D3:D5"/>
    <mergeCell ref="G7:G8"/>
    <mergeCell ref="B36:B44"/>
    <mergeCell ref="E9:E10"/>
    <mergeCell ref="H36:H44"/>
    <mergeCell ref="I36:I44"/>
    <mergeCell ref="G36:G37"/>
    <mergeCell ref="G29:G34"/>
    <mergeCell ref="A2:J2"/>
    <mergeCell ref="C3:C5"/>
    <mergeCell ref="F24:F28"/>
    <mergeCell ref="F29:F34"/>
    <mergeCell ref="H7:H8"/>
    <mergeCell ref="I7:I8"/>
    <mergeCell ref="E7:E8"/>
    <mergeCell ref="B24:B28"/>
    <mergeCell ref="C29:C34"/>
    <mergeCell ref="J3:J5"/>
    <mergeCell ref="B3:B5"/>
    <mergeCell ref="F3:F5"/>
    <mergeCell ref="G3:I3"/>
    <mergeCell ref="G4:G5"/>
    <mergeCell ref="H4:H5"/>
    <mergeCell ref="I4:I5"/>
    <mergeCell ref="J7:J8"/>
    <mergeCell ref="J9:J10"/>
    <mergeCell ref="F9:F10"/>
    <mergeCell ref="F7:F8"/>
    <mergeCell ref="G1:I1"/>
    <mergeCell ref="F11:F13"/>
    <mergeCell ref="J11:J13"/>
    <mergeCell ref="H29:H34"/>
    <mergeCell ref="I29:I34"/>
    <mergeCell ref="G24:G28"/>
    <mergeCell ref="H24:H28"/>
    <mergeCell ref="I24:I28"/>
    <mergeCell ref="G11:G13"/>
    <mergeCell ref="G14:G16"/>
    <mergeCell ref="H14:H16"/>
    <mergeCell ref="I14:I16"/>
    <mergeCell ref="F14:F16"/>
    <mergeCell ref="H11:H13"/>
    <mergeCell ref="I11:I13"/>
  </mergeCells>
  <pageMargins left="0.25" right="0.25" top="0.75" bottom="0.75" header="0.3" footer="0.3"/>
  <pageSetup paperSize="9" scale="69" fitToHeight="0" orientation="landscape" r:id="rId11"/>
  <rowBreaks count="22" manualBreakCount="22">
    <brk id="8" max="9" man="1"/>
    <brk id="13" max="9" man="1"/>
    <brk id="23" max="9" man="1"/>
    <brk id="29" max="9" man="1"/>
    <brk id="34" max="9" man="1"/>
    <brk id="42" max="9" man="1"/>
    <brk id="48" max="9" man="1"/>
    <brk id="55" max="9" man="1"/>
    <brk id="61" max="9" man="1"/>
    <brk id="65" max="9" man="1"/>
    <brk id="71" max="9" man="1"/>
    <brk id="74" max="9" man="1"/>
    <brk id="81" max="9" man="1"/>
    <brk id="84" max="9" man="1"/>
    <brk id="94" max="9" man="1"/>
    <brk id="101" max="9" man="1"/>
    <brk id="104" max="9" man="1"/>
    <brk id="107" max="9" man="1"/>
    <brk id="112" max="9" man="1"/>
    <brk id="119" max="9" man="1"/>
    <brk id="129" max="9" man="1"/>
    <brk id="13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2:E3"/>
  <sheetViews>
    <sheetView topLeftCell="A7" workbookViewId="0">
      <selection activeCell="D3" sqref="D3"/>
    </sheetView>
  </sheetViews>
  <sheetFormatPr defaultRowHeight="15" x14ac:dyDescent="0.25"/>
  <sheetData>
    <row r="2" spans="4:5" ht="15.75" thickBot="1" x14ac:dyDescent="0.3"/>
    <row r="3" spans="4:5" ht="409.6" thickBot="1" x14ac:dyDescent="0.3">
      <c r="D3" s="2" t="s">
        <v>1</v>
      </c>
      <c r="E3" s="1" t="s">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2</vt:i4>
      </vt:variant>
    </vt:vector>
  </HeadingPairs>
  <TitlesOfParts>
    <vt:vector size="5" baseType="lpstr">
      <vt:lpstr>ЗВІТ 2022</vt:lpstr>
      <vt:lpstr>Лист2</vt:lpstr>
      <vt:lpstr>Лист1</vt:lpstr>
      <vt:lpstr>'ЗВІТ 2022'!Заголовки_для_друку</vt:lpstr>
      <vt:lpstr>'ЗВІТ 2022'!Область_друку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Шлапацька Оксана Романівна</dc:creator>
  <cp:lastModifiedBy>Людмила Є. Терещенко</cp:lastModifiedBy>
  <cp:lastPrinted>2025-02-19T09:28:35Z</cp:lastPrinted>
  <dcterms:created xsi:type="dcterms:W3CDTF">2015-06-05T18:19:34Z</dcterms:created>
  <dcterms:modified xsi:type="dcterms:W3CDTF">2025-02-19T09:34:37Z</dcterms:modified>
</cp:coreProperties>
</file>