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6.1.2\edarp\411\Олена Дем'яненко\2. Прішення_2022\2024\1.Зміни_Турбота_2022_2024\НОВі\"/>
    </mc:Choice>
  </mc:AlternateContent>
  <bookViews>
    <workbookView xWindow="0" yWindow="0" windowWidth="28800" windowHeight="12435" tabRatio="507"/>
  </bookViews>
  <sheets>
    <sheet name="Нова 2" sheetId="3" r:id="rId1"/>
  </sheets>
  <definedNames>
    <definedName name="_xlnm.Print_Area" localSheetId="0">'Нова 2'!$A$1:$L$77</definedName>
  </definedNames>
  <calcPr calcId="152511"/>
</workbook>
</file>

<file path=xl/calcChain.xml><?xml version="1.0" encoding="utf-8"?>
<calcChain xmlns="http://schemas.openxmlformats.org/spreadsheetml/2006/main">
  <c r="H67" i="3" l="1"/>
  <c r="H64" i="3" s="1"/>
  <c r="L66" i="3"/>
  <c r="K66" i="3"/>
  <c r="H66" i="3"/>
  <c r="H63" i="3" s="1"/>
  <c r="H65" i="3"/>
  <c r="L64" i="3"/>
  <c r="K64" i="3"/>
  <c r="J64" i="3"/>
  <c r="H62" i="3"/>
  <c r="H61" i="3" l="1"/>
  <c r="L57" i="3"/>
  <c r="K57" i="3"/>
  <c r="H48" i="3"/>
  <c r="H47" i="3"/>
  <c r="H46" i="3"/>
  <c r="H44" i="3"/>
  <c r="H43" i="3"/>
  <c r="H42" i="3"/>
  <c r="H41" i="3"/>
  <c r="H37" i="3" l="1"/>
  <c r="H34" i="3" s="1"/>
  <c r="H36" i="3"/>
  <c r="H33" i="3" s="1"/>
  <c r="H35" i="3"/>
  <c r="L34" i="3"/>
  <c r="K34" i="3"/>
  <c r="J34" i="3"/>
  <c r="H32" i="3"/>
  <c r="H31" i="3" l="1"/>
  <c r="K12" i="3" l="1"/>
  <c r="J26" i="3"/>
  <c r="J25" i="3"/>
  <c r="H24" i="3"/>
  <c r="D24" i="3"/>
  <c r="F24" i="3"/>
  <c r="D17" i="3"/>
  <c r="D16" i="3"/>
  <c r="I12" i="3"/>
  <c r="F12" i="3"/>
  <c r="H74" i="3"/>
  <c r="H73" i="3"/>
  <c r="H72" i="3"/>
  <c r="J24" i="3" l="1"/>
  <c r="D12" i="3"/>
  <c r="H71" i="3"/>
</calcChain>
</file>

<file path=xl/sharedStrings.xml><?xml version="1.0" encoding="utf-8"?>
<sst xmlns="http://schemas.openxmlformats.org/spreadsheetml/2006/main" count="93" uniqueCount="76">
  <si>
    <t>Всього:</t>
  </si>
  <si>
    <t>Бюджет 
міста Києва</t>
  </si>
  <si>
    <t>«</t>
  </si>
  <si>
    <t>Всього</t>
  </si>
  <si>
    <t>у тому числі за джерелами:</t>
  </si>
  <si>
    <t>державний бюджет</t>
  </si>
  <si>
    <t>бюджет міста Києва</t>
  </si>
  <si>
    <t>інші джерела</t>
  </si>
  <si>
    <t>Обсяг коштів, які пропонується залучити на виконання програми</t>
  </si>
  <si>
    <t>Роки</t>
  </si>
  <si>
    <t>Обсяг ресурсів, усього, у тому числі:</t>
  </si>
  <si>
    <t>бюджет м. Києва</t>
  </si>
  <si>
    <t>кошти інших джерел</t>
  </si>
  <si>
    <t>Зміни</t>
  </si>
  <si>
    <t>Київський міський голова</t>
  </si>
  <si>
    <t xml:space="preserve">Обсяги фінансових ресурсів, необхідних для реалізації програми                                                                                          </t>
  </si>
  <si>
    <t>№ ________</t>
  </si>
  <si>
    <r>
      <t xml:space="preserve">                                                                              </t>
    </r>
    <r>
      <rPr>
        <sz val="16"/>
        <rFont val="Times New Roman"/>
        <family val="1"/>
        <charset val="204"/>
      </rPr>
      <t xml:space="preserve"> Віталій КЛИЧКО</t>
    </r>
  </si>
  <si>
    <t>від ___________________________</t>
  </si>
  <si>
    <t>8.1</t>
  </si>
  <si>
    <t>8.2</t>
  </si>
  <si>
    <t>8.3</t>
  </si>
  <si>
    <t>Всього, тис. грн</t>
  </si>
  <si>
    <t>у тому числі за роками, тис. грн</t>
  </si>
  <si>
    <t>тис. грн</t>
  </si>
  <si>
    <t>Усього витрат на виконання програми, тис. грн</t>
  </si>
  <si>
    <t xml:space="preserve"> до міської цільової програми «Турбота. Назустріч киянам» на 2022–2024 роки, затвердженої рішенням Київської міської ради від 07 жовтня 2021 року № 2726/2767</t>
  </si>
  <si>
    <t>1. Позицію 8 розділу 1 «Паспорт міської цільової програми «Турбота. Назустріч киянам» на 2022–2024 роки» викласти в такій редакції:</t>
  </si>
  <si>
    <t>».</t>
  </si>
  <si>
    <t>2. Таблицю  розділу IV «Обґрунтування шляхів і засобів розв’язання проблеми, обсягів і джерел фінансування, строки виконання Програми» викласти в такій редакції:</t>
  </si>
  <si>
    <t xml:space="preserve">               ».</t>
  </si>
  <si>
    <t>3. У завданні  1 «Підвищення ефективності функціонування системи соціальної допомоги» «Підвищення соціальної захищеності мешканців» переліку завдань і заходів  міської цільової програми «Турбота. Назустріч киянам» на 2022–2024 роки (таблиці 1):</t>
  </si>
  <si>
    <t>2022-2024</t>
  </si>
  <si>
    <t>Разом: 
в т.ч.</t>
  </si>
  <si>
    <t>3.1. Позицію 1 викласти в такій редакції:</t>
  </si>
  <si>
    <t xml:space="preserve">1. Забезпечення надання одноразової адресної матеріальної допомоги малозабезпеченим киянам, які опинилися в складних життєвих обставинах та адресної матеріальної допомоги окремим категоріям населення міста Києва з нагоди відзначення державних свят та визначних дат </t>
  </si>
  <si>
    <t>3.2. Позицію 6 викласти в такій редакції:</t>
  </si>
  <si>
    <t>Департамент соціальної та ветеранської політики виконавчого органу Київської міської ради (Київської міської державної адміністрації);
Районні в місті Києві державні адміністрації</t>
  </si>
  <si>
    <t>Департамент соціальної та ветеранської політики виконавчого органу Київської міської ради (Київської міської державної адміністрації)</t>
  </si>
  <si>
    <t>Бюджет                                                                                    міста Києва</t>
  </si>
  <si>
    <t>Показник витрат,
тис. грн</t>
  </si>
  <si>
    <t>2022-</t>
  </si>
  <si>
    <t>Показники продукту (осіб), в тому числі:</t>
  </si>
  <si>
    <t>2023-</t>
  </si>
  <si>
    <t>1. Кількість одержувачів засобів особистої гігієни (осіб)</t>
  </si>
  <si>
    <t>2024-</t>
  </si>
  <si>
    <t>2. Кількість одержувачів меблів та допоміжних засобів (осіб)</t>
  </si>
  <si>
    <t>3. Кількість одержувачів протезування молочної залози, (осіб)</t>
  </si>
  <si>
    <t>4. Кількість одержувачів засобів складного  протезування, (осіб)</t>
  </si>
  <si>
    <t xml:space="preserve">5. Кількість одержувачів засобів реабілітації та пересування, (осіб) </t>
  </si>
  <si>
    <t>6. Кількість одержувачів ортопедичне взуття, (осіб)</t>
  </si>
  <si>
    <t>7. Кількість одержувачів ортезів на стопу, (осіб)</t>
  </si>
  <si>
    <t>Показник ефективності
1. Середній розмір забезпечення особи засобами особистої гігієни,
 тис. грн на рік</t>
  </si>
  <si>
    <t>2. Середній розмір вартості меблів та допоміжних засобів тис.грн. на 1 особу</t>
  </si>
  <si>
    <t>3. Середній розмір вартості протезування молочної залози, тис. грн.  на 1 особу</t>
  </si>
  <si>
    <t>4. Середній розмір вартості засобів складного  протезування, тис. грн.  на 1 особу</t>
  </si>
  <si>
    <t>5.  Середній розмір вартості засобів реабілітації та пересування, тис. грн.  на 1 особу</t>
  </si>
  <si>
    <t>6.  Середній розмір вартості ортопедичного  взуття, тис.грн. на 1 особу</t>
  </si>
  <si>
    <t>7. Середній розмір вартості ортезів на стопу, тис. грн. на 1 особу</t>
  </si>
  <si>
    <t xml:space="preserve">Показник якості 
Динаміка кількості одержувачів засобів гігієни,  меблів та допоміжних засобів для особистої гігієни, складного протезування, реабілітації та пересування, взуття та ортезів, % </t>
  </si>
  <si>
    <t>Показник витрат, 
тис. грн</t>
  </si>
  <si>
    <t>Показники продукту    Кількість одержувачів, 
тис.осіб</t>
  </si>
  <si>
    <t xml:space="preserve">Показник ефективності Середній розмір допомоги, грн   </t>
  </si>
  <si>
    <t>Показник якості          Рівень забезпечення осіб матеріальною допомогою, %</t>
  </si>
  <si>
    <t>6. Сприяння забезпеченню осіб з інвалідністю, дітей з інвалідністю, осіб похилого віку та жінок, які зазнали мастектомію протезами, (у тому числі молочних залоз для занять фізкультурою та плаванням, ліфами та компресійними рукавами) меблями (кроваті, шафи тощо) та допоміжними засобами (матраци, стільчики у ванну тощо), засобами пересування, реабілітації  та складного протезування;                             киян із числа малозабезпечених громадян, осіб похилого віку, осіб з інвалідністю,  дітей з інвалідністю, дітей з малозабезпечених та багатодітних сімей, передчасно народжених дітей, вагою при народжені до 1500 грамів  засобами особистої гігієни (підгузками, пелюшками, урологічними прокладками тощо); киян, в першу чергу осіб з інвалідністю, ортопедичним взуттям та ортезами на стопу</t>
  </si>
  <si>
    <t>4. Позицію «Разом по Програмі» викласти в такій редакції:</t>
  </si>
  <si>
    <t>Додаток</t>
  </si>
  <si>
    <t>до рішення Київської міської ради</t>
  </si>
  <si>
    <t>3.3. Позицію 9 викласти в такій редакції:</t>
  </si>
  <si>
    <t xml:space="preserve">9. Забезпечення надання  щомісячної адресної соціальної матеріальної допомоги дітям-сиротам та окремим категоріям осіб з інвалідністю м. Києва </t>
  </si>
  <si>
    <t>Департамент соціальної політики виконавчого органу Київської міської ради (Київської міської державної адміністрації)</t>
  </si>
  <si>
    <t>РАЗОМ ПО ПРОГРАМІ: 12 784 011,5 тис. грн,  в  т. ч.:  кошти бюджету м. Києва – 12 782 194,9 тис. грн, кошти інших джерел - 1 816,6 тис. грн</t>
  </si>
  <si>
    <r>
      <rPr>
        <b/>
        <sz val="12"/>
        <color theme="1"/>
        <rFont val="Times New Roman"/>
        <family val="1"/>
        <charset val="204"/>
      </rPr>
      <t xml:space="preserve">Показник витрат, </t>
    </r>
    <r>
      <rPr>
        <sz val="12"/>
        <color theme="1"/>
        <rFont val="Times New Roman"/>
        <family val="1"/>
        <charset val="204"/>
      </rPr>
      <t xml:space="preserve">
тис. грн</t>
    </r>
  </si>
  <si>
    <r>
      <t xml:space="preserve">Показники продукту  
</t>
    </r>
    <r>
      <rPr>
        <sz val="12"/>
        <color theme="1"/>
        <rFont val="Times New Roman"/>
        <family val="1"/>
        <charset val="204"/>
      </rPr>
      <t>Кількість одержувачів, тис.осіб</t>
    </r>
  </si>
  <si>
    <r>
      <t xml:space="preserve">Показник ефективності 
</t>
    </r>
    <r>
      <rPr>
        <sz val="12"/>
        <color theme="1"/>
        <rFont val="Times New Roman"/>
        <family val="1"/>
        <charset val="204"/>
      </rPr>
      <t>Середній розмір щомісячної допомоги,  грн</t>
    </r>
  </si>
  <si>
    <r>
      <t xml:space="preserve">Показник якості         
</t>
    </r>
    <r>
      <rPr>
        <sz val="12"/>
        <color theme="1"/>
        <rFont val="Times New Roman"/>
        <family val="1"/>
        <charset val="204"/>
      </rPr>
      <t>Динаміка кількості одержувачів матеріальної допомоги,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</si>
</sst>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 #,##0.00_-;_-* &quot;-&quot;??_-;_-@_-"/>
    <numFmt numFmtId="165" formatCode="#,##0.0"/>
    <numFmt numFmtId="166" formatCode="_-* #,##0.0\ _₴_-;\-* #,##0.0\ _₴_-;_-* &quot;-&quot;??\ _₴_-;_-@_-"/>
    <numFmt numFmtId="167" formatCode="_-* #,##0.0_-;\-* #,##0.0_-;_-* &quot;-&quot;??_-;_-@_-"/>
    <numFmt numFmtId="168" formatCode="_-* #,##0.0\ _₴_-;\-* #,##0.0\ _₴_-;_-* &quot;-&quot;?\ _₴_-;_-@_-"/>
    <numFmt numFmtId="169" formatCode="0.0"/>
  </numFmts>
  <fonts count="18" x14ac:knownFonts="1">
    <font>
      <sz val="10"/>
      <name val="Arial Cyr"/>
      <family val="2"/>
      <charset val="204"/>
    </font>
    <font>
      <sz val="11"/>
      <color indexed="8"/>
      <name val="Calibri"/>
      <family val="2"/>
      <charset val="204"/>
    </font>
    <font>
      <sz val="11"/>
      <color indexed="9"/>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4"/>
      <name val="Times New Roman"/>
      <family val="1"/>
      <charset val="204"/>
    </font>
    <font>
      <sz val="12"/>
      <name val="Times New Roman"/>
      <family val="1"/>
      <charset val="204"/>
    </font>
    <font>
      <sz val="10"/>
      <name val="Arial Cyr"/>
      <family val="2"/>
      <charset val="204"/>
    </font>
    <font>
      <sz val="14"/>
      <color indexed="8"/>
      <name val="Times New Roman"/>
      <family val="1"/>
      <charset val="204"/>
    </font>
    <font>
      <sz val="16"/>
      <name val="Times New Roman"/>
      <family val="1"/>
      <charset val="204"/>
    </font>
    <font>
      <sz val="16"/>
      <color indexed="8"/>
      <name val="Times New Roman"/>
      <family val="1"/>
      <charset val="204"/>
    </font>
    <font>
      <sz val="14"/>
      <color theme="1"/>
      <name val="Times New Roman"/>
      <family val="1"/>
      <charset val="204"/>
    </font>
    <font>
      <sz val="14"/>
      <name val="Arial Cyr"/>
      <family val="2"/>
      <charset val="204"/>
    </font>
    <font>
      <b/>
      <sz val="14"/>
      <name val="Times New Roman"/>
      <family val="1"/>
      <charset val="204"/>
    </font>
    <font>
      <sz val="12"/>
      <color theme="1"/>
      <name val="Times New Roman"/>
      <family val="1"/>
      <charset val="204"/>
    </font>
    <font>
      <b/>
      <sz val="12"/>
      <color theme="1"/>
      <name val="Times New Roman"/>
      <family val="1"/>
      <charset val="204"/>
    </font>
    <font>
      <sz val="16"/>
      <color theme="1"/>
      <name val="Times New Roman"/>
      <family val="1"/>
      <charset val="204"/>
    </font>
  </fonts>
  <fills count="16">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s>
  <borders count="28">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1"/>
      </top>
      <bottom style="thin">
        <color indexed="64"/>
      </bottom>
      <diagonal/>
    </border>
    <border>
      <left style="thin">
        <color theme="1"/>
      </left>
      <right style="thin">
        <color theme="1"/>
      </right>
      <top style="thin">
        <color indexed="64"/>
      </top>
      <bottom style="thin">
        <color theme="1"/>
      </bottom>
      <diagonal/>
    </border>
    <border>
      <left style="thin">
        <color theme="1"/>
      </left>
      <right style="thin">
        <color indexed="64"/>
      </right>
      <top style="thin">
        <color theme="1"/>
      </top>
      <bottom style="thin">
        <color theme="1"/>
      </bottom>
      <diagonal/>
    </border>
    <border>
      <left style="thin">
        <color theme="1"/>
      </left>
      <right style="thin">
        <color theme="1"/>
      </right>
      <top style="thin">
        <color theme="1"/>
      </top>
      <bottom style="thin">
        <color indexed="64"/>
      </bottom>
      <diagonal/>
    </border>
    <border>
      <left style="thin">
        <color theme="1"/>
      </left>
      <right style="thin">
        <color indexed="64"/>
      </right>
      <top style="thin">
        <color theme="1"/>
      </top>
      <bottom style="thin">
        <color indexed="64"/>
      </bottom>
      <diagonal/>
    </border>
    <border>
      <left/>
      <right style="thin">
        <color theme="1"/>
      </right>
      <top style="thin">
        <color indexed="64"/>
      </top>
      <bottom/>
      <diagonal/>
    </border>
    <border>
      <left/>
      <right style="thin">
        <color theme="1"/>
      </right>
      <top/>
      <bottom/>
      <diagonal/>
    </border>
    <border>
      <left/>
      <right style="thin">
        <color theme="1"/>
      </right>
      <top/>
      <bottom style="thin">
        <color indexed="64"/>
      </bottom>
      <diagonal/>
    </border>
  </borders>
  <cellStyleXfs count="2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164" fontId="8" fillId="0" borderId="0" applyFont="0" applyFill="0" applyBorder="0" applyAlignment="0" applyProtection="0"/>
  </cellStyleXfs>
  <cellXfs count="210">
    <xf numFmtId="0" fontId="0" fillId="0" borderId="0" xfId="0"/>
    <xf numFmtId="0" fontId="8" fillId="0" borderId="0" xfId="0" applyFont="1"/>
    <xf numFmtId="0" fontId="6" fillId="0" borderId="0" xfId="0" applyFont="1"/>
    <xf numFmtId="0" fontId="7" fillId="0" borderId="0" xfId="0" applyFont="1" applyBorder="1" applyAlignment="1">
      <alignment wrapText="1"/>
    </xf>
    <xf numFmtId="168" fontId="7" fillId="0" borderId="0" xfId="0" applyNumberFormat="1" applyFont="1" applyBorder="1" applyAlignment="1">
      <alignment wrapText="1"/>
    </xf>
    <xf numFmtId="0" fontId="10" fillId="0" borderId="0" xfId="0" applyFont="1" applyFill="1" applyBorder="1" applyAlignment="1">
      <alignment horizontal="left" vertical="top" wrapText="1"/>
    </xf>
    <xf numFmtId="166" fontId="11" fillId="0" borderId="0" xfId="23" applyNumberFormat="1" applyFont="1" applyFill="1" applyBorder="1" applyAlignment="1">
      <alignment horizontal="right" vertical="center" wrapText="1"/>
    </xf>
    <xf numFmtId="165" fontId="10" fillId="0" borderId="0" xfId="0" applyNumberFormat="1" applyFont="1" applyFill="1" applyBorder="1" applyAlignment="1">
      <alignment horizontal="center" vertical="center"/>
    </xf>
    <xf numFmtId="0" fontId="8" fillId="0" borderId="0" xfId="0" applyFont="1" applyFill="1"/>
    <xf numFmtId="0" fontId="6" fillId="0" borderId="0" xfId="0" applyFont="1" applyFill="1"/>
    <xf numFmtId="0" fontId="0" fillId="0" borderId="0" xfId="0" applyFill="1"/>
    <xf numFmtId="0" fontId="6" fillId="0" borderId="0" xfId="0" applyFont="1" applyFill="1" applyAlignment="1"/>
    <xf numFmtId="0" fontId="10" fillId="0" borderId="0" xfId="0" applyFont="1" applyFill="1" applyBorder="1" applyAlignment="1">
      <alignment wrapText="1"/>
    </xf>
    <xf numFmtId="0" fontId="11" fillId="0" borderId="4" xfId="0" applyFont="1" applyFill="1" applyBorder="1" applyAlignment="1">
      <alignment horizontal="left" vertical="center"/>
    </xf>
    <xf numFmtId="0" fontId="11" fillId="0" borderId="4" xfId="0" applyFont="1" applyFill="1" applyBorder="1" applyAlignment="1">
      <alignment horizontal="left" vertical="center" wrapText="1"/>
    </xf>
    <xf numFmtId="49" fontId="11" fillId="0" borderId="4" xfId="0" applyNumberFormat="1"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0" fontId="11" fillId="0" borderId="0" xfId="0" applyFont="1" applyFill="1"/>
    <xf numFmtId="166" fontId="11" fillId="0" borderId="0" xfId="23" applyNumberFormat="1"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0" xfId="0" applyFont="1" applyFill="1" applyBorder="1" applyAlignment="1">
      <alignment horizontal="right" vertical="center"/>
    </xf>
    <xf numFmtId="165" fontId="11" fillId="0" borderId="0" xfId="0" applyNumberFormat="1" applyFont="1" applyFill="1" applyBorder="1" applyAlignment="1">
      <alignment horizontal="center" vertical="center"/>
    </xf>
    <xf numFmtId="0" fontId="9" fillId="0" borderId="14" xfId="0" applyFont="1" applyFill="1" applyBorder="1" applyAlignment="1">
      <alignment horizontal="left" vertical="center"/>
    </xf>
    <xf numFmtId="0" fontId="9" fillId="0" borderId="8" xfId="0" applyFont="1" applyFill="1" applyBorder="1" applyAlignment="1">
      <alignment horizontal="left" vertical="center"/>
    </xf>
    <xf numFmtId="0" fontId="9" fillId="0" borderId="16" xfId="0" applyFont="1" applyFill="1" applyBorder="1" applyAlignment="1">
      <alignment horizontal="left" vertical="center"/>
    </xf>
    <xf numFmtId="0" fontId="7" fillId="0" borderId="0" xfId="0" applyFont="1" applyFill="1" applyBorder="1" applyAlignment="1">
      <alignment wrapText="1"/>
    </xf>
    <xf numFmtId="0" fontId="11" fillId="0" borderId="14" xfId="0" applyFont="1" applyFill="1" applyBorder="1" applyAlignment="1">
      <alignment horizontal="left" wrapText="1"/>
    </xf>
    <xf numFmtId="0" fontId="11" fillId="0" borderId="8" xfId="0" applyFont="1" applyFill="1" applyBorder="1" applyAlignment="1">
      <alignment horizontal="left" wrapText="1"/>
    </xf>
    <xf numFmtId="165" fontId="10" fillId="0" borderId="8" xfId="0" applyNumberFormat="1" applyFont="1" applyFill="1" applyBorder="1" applyAlignment="1">
      <alignment horizontal="center" vertical="center"/>
    </xf>
    <xf numFmtId="165" fontId="10" fillId="0" borderId="16" xfId="0" applyNumberFormat="1" applyFont="1" applyFill="1" applyBorder="1" applyAlignment="1">
      <alignment horizontal="center" vertical="center"/>
    </xf>
    <xf numFmtId="165" fontId="11" fillId="0" borderId="8"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wrapText="1"/>
    </xf>
    <xf numFmtId="0" fontId="6" fillId="0" borderId="0" xfId="0" applyFont="1" applyFill="1" applyBorder="1" applyAlignment="1">
      <alignment horizontal="right" wrapText="1"/>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9" fillId="0" borderId="6" xfId="0" applyFont="1" applyFill="1" applyBorder="1" applyAlignment="1">
      <alignment horizontal="left" wrapText="1"/>
    </xf>
    <xf numFmtId="0" fontId="9" fillId="0" borderId="15" xfId="0" applyFont="1" applyFill="1" applyBorder="1" applyAlignment="1">
      <alignment horizontal="left" wrapText="1"/>
    </xf>
    <xf numFmtId="0" fontId="6" fillId="0" borderId="6" xfId="0" applyFont="1" applyBorder="1" applyAlignment="1">
      <alignment wrapText="1"/>
    </xf>
    <xf numFmtId="168" fontId="6" fillId="0" borderId="4" xfId="0" applyNumberFormat="1" applyFont="1" applyBorder="1" applyAlignment="1">
      <alignment horizontal="center" vertical="center" wrapText="1"/>
    </xf>
    <xf numFmtId="0" fontId="6" fillId="0" borderId="4" xfId="0" applyFont="1" applyBorder="1" applyAlignment="1">
      <alignment horizontal="left" vertical="top" wrapText="1"/>
    </xf>
    <xf numFmtId="167" fontId="6" fillId="0" borderId="4" xfId="23" applyNumberFormat="1" applyFont="1" applyBorder="1" applyAlignment="1">
      <alignment vertical="center" wrapText="1"/>
    </xf>
    <xf numFmtId="0" fontId="9" fillId="0" borderId="5" xfId="0" applyFont="1" applyFill="1" applyBorder="1" applyAlignment="1">
      <alignment horizontal="left" wrapText="1"/>
    </xf>
    <xf numFmtId="0" fontId="9" fillId="0" borderId="18" xfId="0" applyFont="1" applyFill="1" applyBorder="1" applyAlignment="1">
      <alignment horizontal="left" wrapText="1"/>
    </xf>
    <xf numFmtId="0" fontId="6" fillId="0" borderId="7" xfId="0" applyFont="1" applyBorder="1" applyAlignment="1">
      <alignment horizontal="center" vertical="center" wrapText="1"/>
    </xf>
    <xf numFmtId="167" fontId="6"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9" fillId="0" borderId="7" xfId="0" applyFont="1" applyFill="1" applyBorder="1" applyAlignment="1">
      <alignment horizontal="left" wrapText="1"/>
    </xf>
    <xf numFmtId="0" fontId="13" fillId="0" borderId="17" xfId="0" applyFont="1" applyFill="1" applyBorder="1"/>
    <xf numFmtId="0" fontId="9" fillId="0" borderId="0" xfId="0" applyFont="1" applyFill="1" applyBorder="1" applyAlignment="1">
      <alignment horizontal="left" wrapText="1"/>
    </xf>
    <xf numFmtId="0" fontId="13" fillId="0" borderId="0" xfId="0" applyFont="1" applyFill="1" applyBorder="1"/>
    <xf numFmtId="0" fontId="9" fillId="0" borderId="0" xfId="0" applyFont="1" applyFill="1" applyBorder="1" applyAlignment="1">
      <alignment vertical="top" wrapText="1"/>
    </xf>
    <xf numFmtId="0" fontId="6" fillId="0" borderId="0" xfId="0" applyFont="1" applyBorder="1" applyAlignment="1">
      <alignment horizontal="center" vertical="top" wrapText="1"/>
    </xf>
    <xf numFmtId="0" fontId="6" fillId="0" borderId="0" xfId="0" applyFont="1" applyBorder="1" applyAlignment="1">
      <alignment horizontal="left" vertical="top" wrapText="1"/>
    </xf>
    <xf numFmtId="167" fontId="6" fillId="0" borderId="0" xfId="0" applyNumberFormat="1" applyFont="1" applyBorder="1" applyAlignment="1">
      <alignment vertical="top" wrapText="1"/>
    </xf>
    <xf numFmtId="0" fontId="14" fillId="0" borderId="0" xfId="0" applyFont="1" applyBorder="1" applyAlignment="1">
      <alignment horizontal="left" vertical="top" wrapText="1"/>
    </xf>
    <xf numFmtId="167" fontId="6" fillId="0" borderId="0" xfId="23" applyNumberFormat="1" applyFont="1" applyBorder="1" applyAlignment="1">
      <alignment vertical="center" wrapText="1"/>
    </xf>
    <xf numFmtId="165" fontId="6" fillId="0" borderId="0" xfId="0" applyNumberFormat="1" applyFont="1" applyFill="1" applyBorder="1" applyAlignment="1">
      <alignment horizontal="right" vertical="center"/>
    </xf>
    <xf numFmtId="0" fontId="6" fillId="0" borderId="10" xfId="0" applyFont="1" applyFill="1" applyBorder="1" applyAlignment="1">
      <alignment horizontal="right" vertical="top" wrapText="1"/>
    </xf>
    <xf numFmtId="165" fontId="6" fillId="0" borderId="10" xfId="0" applyNumberFormat="1" applyFont="1" applyFill="1" applyBorder="1" applyAlignment="1">
      <alignment vertical="top" wrapText="1"/>
    </xf>
    <xf numFmtId="0" fontId="6" fillId="0" borderId="6" xfId="0" applyFont="1" applyFill="1" applyBorder="1" applyAlignment="1">
      <alignment vertical="top" wrapText="1"/>
    </xf>
    <xf numFmtId="165" fontId="6" fillId="0" borderId="6" xfId="0" applyNumberFormat="1" applyFont="1" applyFill="1" applyBorder="1" applyAlignment="1">
      <alignment horizontal="center" vertical="center" wrapText="1" readingOrder="1"/>
    </xf>
    <xf numFmtId="0" fontId="6" fillId="0" borderId="11" xfId="0" applyFont="1" applyFill="1" applyBorder="1" applyAlignment="1">
      <alignment horizontal="right" vertical="top" wrapText="1"/>
    </xf>
    <xf numFmtId="165" fontId="6" fillId="0" borderId="11" xfId="0" applyNumberFormat="1" applyFont="1" applyFill="1" applyBorder="1" applyAlignment="1">
      <alignment vertical="top" wrapText="1"/>
    </xf>
    <xf numFmtId="0" fontId="6" fillId="0" borderId="5" xfId="0" applyFont="1" applyFill="1" applyBorder="1" applyAlignment="1">
      <alignment vertical="top" wrapText="1"/>
    </xf>
    <xf numFmtId="3" fontId="6" fillId="0" borderId="5" xfId="0" applyNumberFormat="1" applyFont="1" applyFill="1" applyBorder="1" applyAlignment="1">
      <alignment horizontal="center" vertical="top" wrapText="1" readingOrder="1"/>
    </xf>
    <xf numFmtId="1" fontId="6" fillId="0" borderId="5" xfId="0" applyNumberFormat="1" applyFont="1" applyFill="1" applyBorder="1" applyAlignment="1">
      <alignment horizontal="center" vertical="center" wrapText="1" readingOrder="1"/>
    </xf>
    <xf numFmtId="0" fontId="6" fillId="0" borderId="13" xfId="0" applyFont="1" applyFill="1" applyBorder="1" applyAlignment="1">
      <alignment horizontal="right" vertical="top" wrapText="1"/>
    </xf>
    <xf numFmtId="3" fontId="6" fillId="0" borderId="5" xfId="0" applyNumberFormat="1" applyFont="1" applyFill="1" applyBorder="1" applyAlignment="1">
      <alignment horizontal="center" vertical="center" wrapText="1" readingOrder="1"/>
    </xf>
    <xf numFmtId="169" fontId="6" fillId="0" borderId="5" xfId="0" applyNumberFormat="1" applyFont="1" applyFill="1" applyBorder="1" applyAlignment="1">
      <alignment horizontal="center" vertical="center" wrapText="1" readingOrder="1"/>
    </xf>
    <xf numFmtId="165" fontId="6" fillId="0" borderId="5" xfId="0" applyNumberFormat="1" applyFont="1" applyFill="1" applyBorder="1" applyAlignment="1">
      <alignment horizontal="center" vertical="center" wrapText="1" readingOrder="1"/>
    </xf>
    <xf numFmtId="165" fontId="6" fillId="0" borderId="13" xfId="0" applyNumberFormat="1" applyFont="1" applyFill="1" applyBorder="1" applyAlignment="1">
      <alignment vertical="top" wrapText="1"/>
    </xf>
    <xf numFmtId="0" fontId="6" fillId="0" borderId="7" xfId="0" applyFont="1" applyFill="1" applyBorder="1" applyAlignment="1">
      <alignment vertical="top" wrapText="1"/>
    </xf>
    <xf numFmtId="169" fontId="6" fillId="0" borderId="7" xfId="0" applyNumberFormat="1" applyFont="1" applyFill="1" applyBorder="1" applyAlignment="1">
      <alignment horizontal="center" vertical="center" wrapText="1" readingOrder="1"/>
    </xf>
    <xf numFmtId="0" fontId="6" fillId="0" borderId="0" xfId="0" applyFont="1" applyBorder="1" applyAlignment="1">
      <alignment horizontal="center" vertical="center" wrapText="1"/>
    </xf>
    <xf numFmtId="167" fontId="6" fillId="0" borderId="0" xfId="0" applyNumberFormat="1" applyFont="1" applyBorder="1" applyAlignment="1">
      <alignment wrapText="1"/>
    </xf>
    <xf numFmtId="0" fontId="14" fillId="0" borderId="0" xfId="0" applyFont="1" applyBorder="1" applyAlignment="1">
      <alignment vertical="top" wrapText="1"/>
    </xf>
    <xf numFmtId="167" fontId="6" fillId="0" borderId="0" xfId="23" applyNumberFormat="1" applyFont="1" applyFill="1" applyBorder="1" applyAlignment="1">
      <alignment vertical="center" wrapText="1"/>
    </xf>
    <xf numFmtId="167" fontId="6" fillId="0" borderId="21" xfId="23" applyNumberFormat="1" applyFont="1" applyFill="1" applyBorder="1" applyAlignment="1">
      <alignment vertical="center" wrapText="1"/>
    </xf>
    <xf numFmtId="167" fontId="6" fillId="0" borderId="16" xfId="23" applyNumberFormat="1" applyFont="1" applyFill="1" applyBorder="1" applyAlignment="1">
      <alignment vertical="center" wrapText="1"/>
    </xf>
    <xf numFmtId="167" fontId="6" fillId="0" borderId="4" xfId="23" applyNumberFormat="1" applyFont="1" applyFill="1" applyBorder="1" applyAlignment="1">
      <alignment vertical="center" wrapText="1"/>
    </xf>
    <xf numFmtId="0" fontId="6" fillId="0" borderId="19" xfId="0" applyFont="1" applyFill="1" applyBorder="1" applyAlignment="1">
      <alignment wrapText="1"/>
    </xf>
    <xf numFmtId="0" fontId="6" fillId="0" borderId="19" xfId="0" applyFont="1" applyFill="1" applyBorder="1" applyAlignment="1">
      <alignment horizontal="center" vertical="center" wrapText="1"/>
    </xf>
    <xf numFmtId="0" fontId="6" fillId="0" borderId="22" xfId="0" applyFont="1" applyFill="1" applyBorder="1" applyAlignment="1">
      <alignment wrapText="1"/>
    </xf>
    <xf numFmtId="0" fontId="6" fillId="0" borderId="23" xfId="0" applyFont="1" applyFill="1" applyBorder="1" applyAlignment="1">
      <alignment wrapText="1"/>
    </xf>
    <xf numFmtId="0" fontId="6" fillId="0" borderId="23" xfId="0" applyFont="1" applyFill="1" applyBorder="1" applyAlignment="1">
      <alignment horizontal="center" vertical="center" wrapText="1"/>
    </xf>
    <xf numFmtId="0" fontId="6" fillId="0" borderId="24" xfId="0" applyFont="1" applyFill="1" applyBorder="1" applyAlignment="1">
      <alignment wrapText="1"/>
    </xf>
    <xf numFmtId="0" fontId="9" fillId="0" borderId="0" xfId="0" applyFont="1" applyFill="1" applyBorder="1" applyAlignment="1">
      <alignment horizontal="left" vertical="center"/>
    </xf>
    <xf numFmtId="0" fontId="9" fillId="0" borderId="6"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7" xfId="0" applyFont="1" applyFill="1" applyBorder="1" applyAlignment="1">
      <alignment horizontal="center" vertical="center"/>
    </xf>
    <xf numFmtId="0" fontId="7" fillId="0" borderId="6" xfId="0" applyFont="1" applyBorder="1" applyAlignment="1">
      <alignment wrapText="1"/>
    </xf>
    <xf numFmtId="167" fontId="7" fillId="0" borderId="4" xfId="23" applyNumberFormat="1" applyFont="1" applyBorder="1" applyAlignment="1">
      <alignment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167" fontId="15" fillId="0" borderId="4" xfId="23" applyNumberFormat="1" applyFont="1" applyBorder="1" applyAlignment="1">
      <alignment vertical="center" wrapText="1"/>
    </xf>
    <xf numFmtId="167" fontId="12" fillId="0" borderId="21" xfId="23" applyNumberFormat="1" applyFont="1" applyFill="1" applyBorder="1" applyAlignment="1">
      <alignment vertical="center" wrapText="1"/>
    </xf>
    <xf numFmtId="168" fontId="12" fillId="0" borderId="19" xfId="0" applyNumberFormat="1" applyFont="1" applyFill="1" applyBorder="1" applyAlignment="1">
      <alignment wrapText="1"/>
    </xf>
    <xf numFmtId="168" fontId="12" fillId="0" borderId="23" xfId="0" applyNumberFormat="1" applyFont="1" applyFill="1" applyBorder="1" applyAlignment="1">
      <alignment wrapText="1"/>
    </xf>
    <xf numFmtId="0" fontId="15" fillId="0" borderId="0" xfId="0" applyFont="1" applyFill="1" applyBorder="1" applyAlignment="1">
      <alignment wrapText="1"/>
    </xf>
    <xf numFmtId="168" fontId="16" fillId="0" borderId="4" xfId="0" applyNumberFormat="1" applyFont="1" applyBorder="1" applyAlignment="1">
      <alignment wrapText="1"/>
    </xf>
    <xf numFmtId="0" fontId="15" fillId="0" borderId="4" xfId="0" applyFont="1" applyBorder="1" applyAlignment="1">
      <alignment horizontal="left" vertical="top" wrapText="1"/>
    </xf>
    <xf numFmtId="167" fontId="15" fillId="0" borderId="4" xfId="0" applyNumberFormat="1" applyFont="1" applyBorder="1" applyAlignment="1">
      <alignment wrapText="1"/>
    </xf>
    <xf numFmtId="167" fontId="12" fillId="0" borderId="4" xfId="23" applyNumberFormat="1" applyFont="1" applyFill="1" applyBorder="1" applyAlignment="1">
      <alignment vertical="center" wrapText="1"/>
    </xf>
    <xf numFmtId="165" fontId="17" fillId="0" borderId="0" xfId="0" applyNumberFormat="1" applyFont="1" applyFill="1" applyBorder="1" applyAlignment="1">
      <alignment horizontal="center" vertical="center"/>
    </xf>
    <xf numFmtId="165" fontId="17" fillId="0" borderId="0" xfId="0" applyNumberFormat="1" applyFont="1" applyFill="1" applyBorder="1" applyAlignment="1">
      <alignment horizontal="right" vertical="center"/>
    </xf>
    <xf numFmtId="165" fontId="10" fillId="0" borderId="4" xfId="0" applyNumberFormat="1" applyFont="1" applyFill="1" applyBorder="1" applyAlignment="1">
      <alignment horizontal="center" vertical="center"/>
    </xf>
    <xf numFmtId="165" fontId="17" fillId="0" borderId="4" xfId="0" applyNumberFormat="1" applyFont="1" applyFill="1" applyBorder="1" applyAlignment="1">
      <alignment horizontal="center" vertical="center"/>
    </xf>
    <xf numFmtId="0" fontId="6" fillId="0" borderId="6" xfId="0" applyFont="1" applyBorder="1" applyAlignment="1">
      <alignment horizontal="center" vertical="top" wrapText="1"/>
    </xf>
    <xf numFmtId="0" fontId="6" fillId="0" borderId="5" xfId="0" applyFont="1" applyBorder="1" applyAlignment="1">
      <alignment horizontal="center" vertical="top" wrapText="1"/>
    </xf>
    <xf numFmtId="0" fontId="6" fillId="0" borderId="7" xfId="0" applyFont="1" applyBorder="1" applyAlignment="1">
      <alignment horizontal="center" vertical="top" wrapText="1"/>
    </xf>
    <xf numFmtId="0" fontId="6" fillId="0" borderId="6" xfId="0" applyFont="1" applyBorder="1" applyAlignment="1">
      <alignment horizontal="left" vertical="top" wrapText="1"/>
    </xf>
    <xf numFmtId="0" fontId="6" fillId="0" borderId="5" xfId="0" applyFont="1" applyBorder="1" applyAlignment="1">
      <alignment horizontal="left" vertical="top" wrapText="1"/>
    </xf>
    <xf numFmtId="0" fontId="6" fillId="0" borderId="7" xfId="0" applyFont="1" applyBorder="1" applyAlignment="1">
      <alignment horizontal="left" vertical="top" wrapText="1"/>
    </xf>
    <xf numFmtId="167" fontId="6" fillId="0" borderId="6" xfId="23" applyNumberFormat="1" applyFont="1" applyBorder="1" applyAlignment="1">
      <alignment vertical="center" wrapText="1"/>
    </xf>
    <xf numFmtId="167" fontId="6" fillId="0" borderId="7" xfId="23" applyNumberFormat="1" applyFont="1" applyBorder="1" applyAlignment="1">
      <alignment vertical="center" wrapText="1"/>
    </xf>
    <xf numFmtId="167" fontId="12" fillId="0" borderId="6" xfId="23" applyNumberFormat="1" applyFont="1" applyBorder="1" applyAlignment="1">
      <alignment vertical="center" wrapText="1"/>
    </xf>
    <xf numFmtId="167" fontId="12" fillId="0" borderId="7" xfId="23" applyNumberFormat="1" applyFont="1" applyBorder="1" applyAlignment="1">
      <alignment vertical="center" wrapText="1"/>
    </xf>
    <xf numFmtId="0" fontId="11" fillId="0" borderId="4" xfId="0" applyFont="1" applyFill="1" applyBorder="1" applyAlignment="1">
      <alignment horizontal="center" vertical="center"/>
    </xf>
    <xf numFmtId="0" fontId="11" fillId="0" borderId="14" xfId="0" applyFont="1" applyFill="1" applyBorder="1" applyAlignment="1">
      <alignment horizontal="left" wrapText="1"/>
    </xf>
    <xf numFmtId="0" fontId="11" fillId="0" borderId="8" xfId="0" applyFont="1" applyFill="1" applyBorder="1" applyAlignment="1">
      <alignment horizontal="left" wrapText="1"/>
    </xf>
    <xf numFmtId="0" fontId="11" fillId="0" borderId="16" xfId="0" applyFont="1" applyFill="1" applyBorder="1" applyAlignment="1">
      <alignment horizontal="left" wrapText="1"/>
    </xf>
    <xf numFmtId="166" fontId="17" fillId="0" borderId="14" xfId="23" applyNumberFormat="1" applyFont="1" applyFill="1" applyBorder="1" applyAlignment="1">
      <alignment horizontal="left" vertical="center" wrapText="1"/>
    </xf>
    <xf numFmtId="166" fontId="17" fillId="0" borderId="16" xfId="23" applyNumberFormat="1"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20"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1" fillId="0" borderId="2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0" xfId="0" applyFont="1" applyFill="1" applyBorder="1" applyAlignment="1">
      <alignment horizontal="center" vertical="center"/>
    </xf>
    <xf numFmtId="166" fontId="17" fillId="0" borderId="14" xfId="23" applyNumberFormat="1" applyFont="1" applyFill="1" applyBorder="1" applyAlignment="1">
      <alignment vertical="center" wrapText="1"/>
    </xf>
    <xf numFmtId="166" fontId="17" fillId="0" borderId="8" xfId="23" applyNumberFormat="1" applyFont="1" applyFill="1" applyBorder="1" applyAlignment="1">
      <alignment vertical="center" wrapText="1"/>
    </xf>
    <xf numFmtId="166" fontId="17" fillId="0" borderId="16" xfId="23" applyNumberFormat="1" applyFont="1" applyFill="1" applyBorder="1" applyAlignment="1">
      <alignment vertical="center" wrapText="1"/>
    </xf>
    <xf numFmtId="0" fontId="11" fillId="0" borderId="10"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0" fillId="0" borderId="0" xfId="0" applyFont="1" applyFill="1" applyAlignment="1">
      <alignment horizontal="center"/>
    </xf>
    <xf numFmtId="0" fontId="10" fillId="0" borderId="0" xfId="0" applyFont="1" applyFill="1" applyBorder="1" applyAlignment="1">
      <alignment horizontal="center" vertical="top" wrapText="1"/>
    </xf>
    <xf numFmtId="0" fontId="10" fillId="0" borderId="0" xfId="0" applyFont="1" applyFill="1" applyBorder="1" applyAlignment="1">
      <alignment horizontal="left" wrapText="1"/>
    </xf>
    <xf numFmtId="0" fontId="11" fillId="0" borderId="6"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14" xfId="0" applyFont="1" applyFill="1" applyBorder="1" applyAlignment="1">
      <alignment horizontal="center" vertical="center" wrapText="1"/>
    </xf>
    <xf numFmtId="0" fontId="11" fillId="0" borderId="16" xfId="0" applyFont="1" applyFill="1" applyBorder="1" applyAlignment="1">
      <alignment horizontal="center" vertical="center" wrapText="1"/>
    </xf>
    <xf numFmtId="166" fontId="17" fillId="0" borderId="10" xfId="23" applyNumberFormat="1" applyFont="1" applyFill="1" applyBorder="1" applyAlignment="1">
      <alignment horizontal="left" vertical="center" wrapText="1"/>
    </xf>
    <xf numFmtId="166" fontId="17" fillId="0" borderId="15" xfId="23" applyNumberFormat="1" applyFont="1" applyFill="1" applyBorder="1" applyAlignment="1">
      <alignment horizontal="left" vertical="center" wrapText="1"/>
    </xf>
    <xf numFmtId="166" fontId="17" fillId="0" borderId="13" xfId="23" applyNumberFormat="1" applyFont="1" applyFill="1" applyBorder="1" applyAlignment="1">
      <alignment horizontal="left" vertical="center" wrapText="1"/>
    </xf>
    <xf numFmtId="166" fontId="17" fillId="0" borderId="17" xfId="23" applyNumberFormat="1" applyFont="1" applyFill="1" applyBorder="1" applyAlignment="1">
      <alignment horizontal="left" vertical="center" wrapText="1"/>
    </xf>
    <xf numFmtId="166" fontId="17" fillId="0" borderId="10" xfId="23" applyNumberFormat="1" applyFont="1" applyFill="1" applyBorder="1" applyAlignment="1">
      <alignment vertical="center" wrapText="1"/>
    </xf>
    <xf numFmtId="166" fontId="17" fillId="0" borderId="9" xfId="23" applyNumberFormat="1" applyFont="1" applyFill="1" applyBorder="1" applyAlignment="1">
      <alignment vertical="center" wrapText="1"/>
    </xf>
    <xf numFmtId="166" fontId="17" fillId="0" borderId="15" xfId="23" applyNumberFormat="1" applyFont="1" applyFill="1" applyBorder="1" applyAlignment="1">
      <alignment vertical="center" wrapText="1"/>
    </xf>
    <xf numFmtId="166" fontId="17" fillId="0" borderId="13" xfId="23" applyNumberFormat="1" applyFont="1" applyFill="1" applyBorder="1" applyAlignment="1">
      <alignment vertical="center" wrapText="1"/>
    </xf>
    <xf numFmtId="166" fontId="17" fillId="0" borderId="12" xfId="23" applyNumberFormat="1" applyFont="1" applyFill="1" applyBorder="1" applyAlignment="1">
      <alignment vertical="center" wrapText="1"/>
    </xf>
    <xf numFmtId="166" fontId="17" fillId="0" borderId="17" xfId="23" applyNumberFormat="1" applyFont="1" applyFill="1" applyBorder="1" applyAlignment="1">
      <alignment vertical="center" wrapText="1"/>
    </xf>
    <xf numFmtId="0" fontId="11" fillId="0" borderId="1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0" fillId="0" borderId="0" xfId="0" applyFont="1" applyBorder="1" applyAlignment="1">
      <alignment horizontal="left" wrapText="1"/>
    </xf>
    <xf numFmtId="0" fontId="6" fillId="0" borderId="0" xfId="0" applyFont="1" applyBorder="1" applyAlignment="1">
      <alignment horizontal="left" wrapText="1"/>
    </xf>
    <xf numFmtId="0" fontId="6" fillId="0" borderId="0" xfId="0" applyFont="1" applyBorder="1" applyAlignment="1">
      <alignment horizontal="right" wrapText="1"/>
    </xf>
    <xf numFmtId="0" fontId="9" fillId="0" borderId="0" xfId="0" applyFont="1" applyFill="1" applyBorder="1" applyAlignment="1">
      <alignment horizontal="left" vertical="center"/>
    </xf>
    <xf numFmtId="167" fontId="6" fillId="0" borderId="0" xfId="23" applyNumberFormat="1" applyFont="1" applyFill="1" applyBorder="1" applyAlignment="1">
      <alignment horizontal="left" vertical="center" wrapText="1"/>
    </xf>
    <xf numFmtId="167" fontId="6" fillId="0" borderId="0" xfId="23" applyNumberFormat="1" applyFont="1" applyFill="1" applyBorder="1" applyAlignment="1">
      <alignment horizontal="center"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13" xfId="0" applyFont="1" applyBorder="1" applyAlignment="1">
      <alignment horizontal="left" vertical="top" wrapText="1"/>
    </xf>
    <xf numFmtId="0" fontId="12" fillId="0" borderId="10"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25"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26"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12" xfId="0" applyFont="1" applyFill="1" applyBorder="1" applyAlignment="1">
      <alignment horizontal="left" vertical="top" wrapText="1"/>
    </xf>
    <xf numFmtId="0" fontId="12" fillId="0" borderId="27"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7" xfId="0" applyFont="1" applyFill="1" applyBorder="1" applyAlignment="1">
      <alignment horizontal="left" vertical="top" wrapText="1"/>
    </xf>
    <xf numFmtId="0" fontId="7" fillId="0" borderId="15" xfId="0" applyFont="1" applyBorder="1" applyAlignment="1">
      <alignment horizontal="left" vertical="top" wrapText="1"/>
    </xf>
    <xf numFmtId="0" fontId="7" fillId="0" borderId="18" xfId="0" applyFont="1" applyBorder="1" applyAlignment="1">
      <alignment horizontal="left" vertical="top" wrapText="1"/>
    </xf>
    <xf numFmtId="0" fontId="7" fillId="0" borderId="17"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11" fillId="0" borderId="13" xfId="0" applyFont="1" applyFill="1" applyBorder="1" applyAlignment="1">
      <alignment horizontal="left" wrapText="1"/>
    </xf>
    <xf numFmtId="0" fontId="11" fillId="0" borderId="12" xfId="0" applyFont="1" applyFill="1" applyBorder="1" applyAlignment="1">
      <alignment horizontal="left" wrapText="1"/>
    </xf>
    <xf numFmtId="0" fontId="11" fillId="0" borderId="17" xfId="0" applyFont="1" applyFill="1" applyBorder="1" applyAlignment="1">
      <alignment horizontal="left" wrapText="1"/>
    </xf>
    <xf numFmtId="0" fontId="9" fillId="0" borderId="12" xfId="0" applyFont="1" applyFill="1" applyBorder="1" applyAlignment="1">
      <alignment horizontal="left" vertical="center" wrapText="1"/>
    </xf>
    <xf numFmtId="165" fontId="17" fillId="0" borderId="14" xfId="0" applyNumberFormat="1" applyFont="1" applyFill="1" applyBorder="1" applyAlignment="1">
      <alignment horizontal="center" vertical="center"/>
    </xf>
    <xf numFmtId="165" fontId="17" fillId="0" borderId="8" xfId="0" applyNumberFormat="1" applyFont="1" applyFill="1" applyBorder="1" applyAlignment="1">
      <alignment horizontal="center" vertical="center"/>
    </xf>
    <xf numFmtId="165" fontId="17" fillId="0" borderId="16" xfId="0" applyNumberFormat="1" applyFont="1" applyFill="1" applyBorder="1" applyAlignment="1">
      <alignment horizontal="center" vertical="center"/>
    </xf>
    <xf numFmtId="167" fontId="15" fillId="0" borderId="6" xfId="23" applyNumberFormat="1" applyFont="1" applyBorder="1" applyAlignment="1">
      <alignment vertical="center" wrapText="1"/>
    </xf>
    <xf numFmtId="167" fontId="15" fillId="0" borderId="7" xfId="23" applyNumberFormat="1" applyFont="1" applyBorder="1" applyAlignment="1">
      <alignment vertical="center" wrapText="1"/>
    </xf>
    <xf numFmtId="167" fontId="7" fillId="0" borderId="6" xfId="23" applyNumberFormat="1" applyFont="1" applyBorder="1" applyAlignment="1">
      <alignment vertical="center" wrapText="1"/>
    </xf>
    <xf numFmtId="167" fontId="7" fillId="0" borderId="7" xfId="23" applyNumberFormat="1" applyFont="1" applyBorder="1" applyAlignment="1">
      <alignment vertical="center" wrapText="1"/>
    </xf>
    <xf numFmtId="0" fontId="7" fillId="0" borderId="6" xfId="0" applyFont="1" applyBorder="1" applyAlignment="1">
      <alignment horizontal="left" vertical="top" wrapText="1"/>
    </xf>
    <xf numFmtId="0" fontId="7" fillId="0" borderId="5" xfId="0" applyFont="1" applyBorder="1" applyAlignment="1">
      <alignment horizontal="left" vertical="top" wrapText="1"/>
    </xf>
    <xf numFmtId="0" fontId="7" fillId="0" borderId="7" xfId="0" applyFont="1" applyBorder="1" applyAlignment="1">
      <alignment horizontal="left" vertical="top" wrapText="1"/>
    </xf>
    <xf numFmtId="0" fontId="7" fillId="0" borderId="6" xfId="0" applyFont="1" applyBorder="1" applyAlignment="1">
      <alignment horizontal="center" vertical="top" wrapText="1"/>
    </xf>
    <xf numFmtId="0" fontId="7" fillId="0" borderId="5" xfId="0" applyFont="1" applyBorder="1" applyAlignment="1">
      <alignment horizontal="center" vertical="top" wrapText="1"/>
    </xf>
    <xf numFmtId="0" fontId="7" fillId="0" borderId="7" xfId="0" applyFont="1" applyBorder="1" applyAlignment="1">
      <alignment horizontal="center" vertical="top" wrapText="1"/>
    </xf>
  </cellXfs>
  <cellStyles count="24">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Заголовок 1" xfId="19" builtinId="16" customBuiltin="1"/>
    <cellStyle name="Заголовок 2" xfId="20" builtinId="17" customBuiltin="1"/>
    <cellStyle name="Заголовок 3" xfId="21" builtinId="18" customBuiltin="1"/>
    <cellStyle name="Заголовок 4" xfId="22" builtinId="19" customBuiltin="1"/>
    <cellStyle name="Звичайний" xfId="0" builtinId="0"/>
    <cellStyle name="Фінансовий" xfId="23"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3300"/>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tabSelected="1" view="pageBreakPreview" zoomScale="85" zoomScaleNormal="85" zoomScaleSheetLayoutView="85" workbookViewId="0">
      <selection activeCell="G90" sqref="G90"/>
    </sheetView>
  </sheetViews>
  <sheetFormatPr defaultRowHeight="12.75" x14ac:dyDescent="0.2"/>
  <cols>
    <col min="1" max="1" width="23.28515625" customWidth="1"/>
    <col min="2" max="2" width="20.28515625" customWidth="1"/>
    <col min="3" max="3" width="71" customWidth="1"/>
    <col min="4" max="4" width="19" customWidth="1"/>
    <col min="5" max="5" width="23.85546875" customWidth="1"/>
    <col min="6" max="6" width="21.85546875" customWidth="1"/>
    <col min="7" max="7" width="23.5703125" customWidth="1"/>
    <col min="8" max="8" width="21.28515625" customWidth="1"/>
    <col min="9" max="9" width="42.7109375" customWidth="1"/>
    <col min="10" max="10" width="15.42578125" customWidth="1"/>
    <col min="11" max="11" width="18.140625" customWidth="1"/>
    <col min="12" max="12" width="20.140625" customWidth="1"/>
    <col min="13" max="13" width="9.42578125" bestFit="1" customWidth="1"/>
    <col min="15" max="15" width="18.42578125" customWidth="1"/>
  </cols>
  <sheetData>
    <row r="1" spans="1:12" ht="18.75" customHeight="1" x14ac:dyDescent="0.3">
      <c r="A1" s="1"/>
      <c r="B1" s="1"/>
      <c r="C1" s="1"/>
      <c r="D1" s="1"/>
      <c r="E1" s="1"/>
      <c r="F1" s="1"/>
      <c r="G1" s="1"/>
      <c r="H1" s="1"/>
      <c r="I1" s="2" t="s">
        <v>66</v>
      </c>
      <c r="J1" s="1"/>
    </row>
    <row r="2" spans="1:12" ht="18.75" customHeight="1" x14ac:dyDescent="0.3">
      <c r="A2" s="8"/>
      <c r="B2" s="8"/>
      <c r="C2" s="8"/>
      <c r="D2" s="8"/>
      <c r="E2" s="8"/>
      <c r="F2" s="8"/>
      <c r="G2" s="8"/>
      <c r="H2" s="8"/>
      <c r="I2" s="9" t="s">
        <v>67</v>
      </c>
      <c r="J2" s="8"/>
      <c r="K2" s="10"/>
      <c r="L2" s="10"/>
    </row>
    <row r="3" spans="1:12" ht="18.75" customHeight="1" x14ac:dyDescent="0.3">
      <c r="A3" s="8"/>
      <c r="B3" s="8"/>
      <c r="C3" s="8"/>
      <c r="D3" s="8"/>
      <c r="E3" s="8"/>
      <c r="F3" s="8"/>
      <c r="G3" s="8"/>
      <c r="H3" s="8"/>
      <c r="I3" s="11" t="s">
        <v>18</v>
      </c>
      <c r="J3" s="11" t="s">
        <v>16</v>
      </c>
      <c r="K3" s="10"/>
      <c r="L3" s="10"/>
    </row>
    <row r="4" spans="1:12" ht="18.75" customHeight="1" x14ac:dyDescent="0.3">
      <c r="A4" s="8"/>
      <c r="B4" s="8"/>
      <c r="C4" s="8"/>
      <c r="D4" s="8"/>
      <c r="E4" s="8"/>
      <c r="F4" s="8"/>
      <c r="G4" s="8"/>
      <c r="H4" s="8"/>
      <c r="I4" s="9"/>
      <c r="J4" s="9"/>
      <c r="K4" s="10"/>
      <c r="L4" s="10"/>
    </row>
    <row r="5" spans="1:12" ht="18.75" x14ac:dyDescent="0.3">
      <c r="A5" s="8"/>
      <c r="B5" s="8"/>
      <c r="C5" s="8"/>
      <c r="D5" s="8"/>
      <c r="E5" s="8"/>
      <c r="F5" s="8"/>
      <c r="G5" s="8"/>
      <c r="H5" s="8"/>
      <c r="I5" s="8"/>
      <c r="J5" s="8"/>
      <c r="K5" s="9"/>
      <c r="L5" s="9"/>
    </row>
    <row r="6" spans="1:12" ht="20.25" x14ac:dyDescent="0.3">
      <c r="A6" s="142" t="s">
        <v>13</v>
      </c>
      <c r="B6" s="142"/>
      <c r="C6" s="142"/>
      <c r="D6" s="142"/>
      <c r="E6" s="142"/>
      <c r="F6" s="142"/>
      <c r="G6" s="142"/>
      <c r="H6" s="142"/>
      <c r="I6" s="142"/>
      <c r="J6" s="142"/>
      <c r="K6" s="142"/>
      <c r="L6" s="142"/>
    </row>
    <row r="7" spans="1:12" ht="26.45" customHeight="1" x14ac:dyDescent="0.2">
      <c r="A7" s="143" t="s">
        <v>26</v>
      </c>
      <c r="B7" s="143"/>
      <c r="C7" s="143"/>
      <c r="D7" s="143"/>
      <c r="E7" s="143"/>
      <c r="F7" s="143"/>
      <c r="G7" s="143"/>
      <c r="H7" s="143"/>
      <c r="I7" s="143"/>
      <c r="J7" s="143"/>
      <c r="K7" s="143"/>
      <c r="L7" s="143"/>
    </row>
    <row r="8" spans="1:12" ht="20.25" x14ac:dyDescent="0.3">
      <c r="A8" s="144" t="s">
        <v>27</v>
      </c>
      <c r="B8" s="144"/>
      <c r="C8" s="144"/>
      <c r="D8" s="144"/>
      <c r="E8" s="144"/>
      <c r="F8" s="144"/>
      <c r="G8" s="144"/>
      <c r="H8" s="144"/>
      <c r="I8" s="144"/>
      <c r="J8" s="144"/>
      <c r="K8" s="144"/>
      <c r="L8" s="144"/>
    </row>
    <row r="9" spans="1:12" ht="20.25" x14ac:dyDescent="0.3">
      <c r="A9" s="5" t="s">
        <v>2</v>
      </c>
      <c r="B9" s="12"/>
      <c r="C9" s="12"/>
      <c r="D9" s="12"/>
      <c r="E9" s="12"/>
      <c r="F9" s="12"/>
      <c r="G9" s="12"/>
      <c r="H9" s="12"/>
      <c r="I9" s="12"/>
      <c r="J9" s="12"/>
      <c r="K9" s="12"/>
      <c r="L9" s="12"/>
    </row>
    <row r="10" spans="1:12" ht="28.5" customHeight="1" x14ac:dyDescent="0.2">
      <c r="A10" s="145">
        <v>8</v>
      </c>
      <c r="B10" s="136" t="s">
        <v>15</v>
      </c>
      <c r="C10" s="137"/>
      <c r="D10" s="160" t="s">
        <v>22</v>
      </c>
      <c r="E10" s="161"/>
      <c r="F10" s="131" t="s">
        <v>23</v>
      </c>
      <c r="G10" s="131"/>
      <c r="H10" s="131"/>
      <c r="I10" s="131"/>
      <c r="J10" s="131"/>
      <c r="K10" s="131"/>
      <c r="L10" s="131"/>
    </row>
    <row r="11" spans="1:12" ht="20.25" customHeight="1" x14ac:dyDescent="0.2">
      <c r="A11" s="146"/>
      <c r="B11" s="138"/>
      <c r="C11" s="139"/>
      <c r="D11" s="162"/>
      <c r="E11" s="163"/>
      <c r="F11" s="131">
        <v>2022</v>
      </c>
      <c r="G11" s="131"/>
      <c r="H11" s="131"/>
      <c r="I11" s="131">
        <v>2023</v>
      </c>
      <c r="J11" s="131"/>
      <c r="K11" s="148">
        <v>2024</v>
      </c>
      <c r="L11" s="149"/>
    </row>
    <row r="12" spans="1:12" ht="20.25" customHeight="1" x14ac:dyDescent="0.2">
      <c r="A12" s="146"/>
      <c r="B12" s="140"/>
      <c r="C12" s="141"/>
      <c r="D12" s="150">
        <f>F12+I12+K12</f>
        <v>12784011.5</v>
      </c>
      <c r="E12" s="151"/>
      <c r="F12" s="154">
        <f>F16+F17</f>
        <v>2681184.7999999998</v>
      </c>
      <c r="G12" s="155"/>
      <c r="H12" s="156"/>
      <c r="I12" s="150">
        <f>I16+I17</f>
        <v>4917221.0999999996</v>
      </c>
      <c r="J12" s="151"/>
      <c r="K12" s="150">
        <f>K16+K17</f>
        <v>5185605.6000000006</v>
      </c>
      <c r="L12" s="151"/>
    </row>
    <row r="13" spans="1:12" ht="20.25" customHeight="1" x14ac:dyDescent="0.2">
      <c r="A13" s="146"/>
      <c r="B13" s="128" t="s">
        <v>3</v>
      </c>
      <c r="C13" s="129"/>
      <c r="D13" s="152"/>
      <c r="E13" s="153"/>
      <c r="F13" s="157"/>
      <c r="G13" s="158"/>
      <c r="H13" s="159"/>
      <c r="I13" s="152"/>
      <c r="J13" s="153"/>
      <c r="K13" s="152"/>
      <c r="L13" s="153"/>
    </row>
    <row r="14" spans="1:12" ht="20.25" x14ac:dyDescent="0.2">
      <c r="A14" s="147"/>
      <c r="B14" s="13" t="s">
        <v>4</v>
      </c>
      <c r="C14" s="14"/>
      <c r="D14" s="123"/>
      <c r="E14" s="124"/>
      <c r="F14" s="133"/>
      <c r="G14" s="134"/>
      <c r="H14" s="135"/>
      <c r="I14" s="123"/>
      <c r="J14" s="124"/>
      <c r="K14" s="123"/>
      <c r="L14" s="124"/>
    </row>
    <row r="15" spans="1:12" ht="27.6" customHeight="1" x14ac:dyDescent="0.2">
      <c r="A15" s="15" t="s">
        <v>19</v>
      </c>
      <c r="B15" s="128" t="s">
        <v>5</v>
      </c>
      <c r="C15" s="129"/>
      <c r="D15" s="123"/>
      <c r="E15" s="124"/>
      <c r="F15" s="133"/>
      <c r="G15" s="134"/>
      <c r="H15" s="135"/>
      <c r="I15" s="123"/>
      <c r="J15" s="124"/>
      <c r="K15" s="123"/>
      <c r="L15" s="124"/>
    </row>
    <row r="16" spans="1:12" ht="24" customHeight="1" x14ac:dyDescent="0.2">
      <c r="A16" s="15" t="s">
        <v>20</v>
      </c>
      <c r="B16" s="128" t="s">
        <v>6</v>
      </c>
      <c r="C16" s="129"/>
      <c r="D16" s="123">
        <f>F16+I16+K16</f>
        <v>12782194.9</v>
      </c>
      <c r="E16" s="124"/>
      <c r="F16" s="133">
        <v>2680779.5</v>
      </c>
      <c r="G16" s="134"/>
      <c r="H16" s="135"/>
      <c r="I16" s="123">
        <v>4916258.5</v>
      </c>
      <c r="J16" s="124"/>
      <c r="K16" s="123">
        <v>5185156.9000000004</v>
      </c>
      <c r="L16" s="124"/>
    </row>
    <row r="17" spans="1:12" ht="27.6" customHeight="1" x14ac:dyDescent="0.2">
      <c r="A17" s="15" t="s">
        <v>21</v>
      </c>
      <c r="B17" s="128" t="s">
        <v>7</v>
      </c>
      <c r="C17" s="129"/>
      <c r="D17" s="123">
        <f>F17+I17+K17</f>
        <v>1816.6000000000001</v>
      </c>
      <c r="E17" s="124"/>
      <c r="F17" s="133">
        <v>405.3</v>
      </c>
      <c r="G17" s="134"/>
      <c r="H17" s="135"/>
      <c r="I17" s="123">
        <v>962.6</v>
      </c>
      <c r="J17" s="124"/>
      <c r="K17" s="123">
        <v>448.7</v>
      </c>
      <c r="L17" s="124"/>
    </row>
    <row r="18" spans="1:12" ht="19.5" customHeight="1" x14ac:dyDescent="0.3">
      <c r="A18" s="16"/>
      <c r="B18" s="17"/>
      <c r="C18" s="17"/>
      <c r="D18" s="18"/>
      <c r="E18" s="19"/>
      <c r="F18" s="18"/>
      <c r="G18" s="19"/>
      <c r="H18" s="19"/>
      <c r="I18" s="18"/>
      <c r="J18" s="19"/>
      <c r="K18" s="18"/>
      <c r="L18" s="6" t="s">
        <v>28</v>
      </c>
    </row>
    <row r="19" spans="1:12" ht="31.5" customHeight="1" x14ac:dyDescent="0.2">
      <c r="A19" s="125" t="s">
        <v>29</v>
      </c>
      <c r="B19" s="125"/>
      <c r="C19" s="125"/>
      <c r="D19" s="125"/>
      <c r="E19" s="125"/>
      <c r="F19" s="125"/>
      <c r="G19" s="125"/>
      <c r="H19" s="125"/>
      <c r="I19" s="125"/>
      <c r="J19" s="125"/>
      <c r="K19" s="125"/>
      <c r="L19" s="125"/>
    </row>
    <row r="20" spans="1:12" ht="22.5" customHeight="1" x14ac:dyDescent="0.2">
      <c r="A20" s="20" t="s">
        <v>2</v>
      </c>
      <c r="B20" s="20"/>
      <c r="C20" s="20"/>
      <c r="D20" s="20"/>
      <c r="E20" s="20"/>
      <c r="F20" s="20"/>
      <c r="G20" s="20"/>
      <c r="H20" s="20"/>
      <c r="I20" s="20"/>
      <c r="J20" s="20"/>
      <c r="K20" s="20"/>
      <c r="L20" s="20"/>
    </row>
    <row r="21" spans="1:12" ht="21.75" customHeight="1" x14ac:dyDescent="0.2">
      <c r="A21" s="20"/>
      <c r="B21" s="20"/>
      <c r="C21" s="20"/>
      <c r="D21" s="20"/>
      <c r="E21" s="20"/>
      <c r="F21" s="20"/>
      <c r="G21" s="20"/>
      <c r="H21" s="20"/>
      <c r="I21" s="20"/>
      <c r="J21" s="20"/>
      <c r="K21" s="20"/>
      <c r="L21" s="21" t="s">
        <v>24</v>
      </c>
    </row>
    <row r="22" spans="1:12" ht="31.5" customHeight="1" x14ac:dyDescent="0.2">
      <c r="A22" s="126" t="s">
        <v>8</v>
      </c>
      <c r="B22" s="126"/>
      <c r="C22" s="126"/>
      <c r="D22" s="132" t="s">
        <v>9</v>
      </c>
      <c r="E22" s="132"/>
      <c r="F22" s="132"/>
      <c r="G22" s="132"/>
      <c r="H22" s="132"/>
      <c r="I22" s="132"/>
      <c r="J22" s="130" t="s">
        <v>25</v>
      </c>
      <c r="K22" s="130"/>
      <c r="L22" s="130"/>
    </row>
    <row r="23" spans="1:12" ht="30" customHeight="1" x14ac:dyDescent="0.2">
      <c r="A23" s="127"/>
      <c r="B23" s="127"/>
      <c r="C23" s="127"/>
      <c r="D23" s="119">
        <v>2022</v>
      </c>
      <c r="E23" s="119"/>
      <c r="F23" s="119">
        <v>2023</v>
      </c>
      <c r="G23" s="119"/>
      <c r="H23" s="119">
        <v>2024</v>
      </c>
      <c r="I23" s="119"/>
      <c r="J23" s="131"/>
      <c r="K23" s="131"/>
      <c r="L23" s="131"/>
    </row>
    <row r="24" spans="1:12" ht="31.5" customHeight="1" x14ac:dyDescent="0.3">
      <c r="A24" s="193" t="s">
        <v>10</v>
      </c>
      <c r="B24" s="194"/>
      <c r="C24" s="195"/>
      <c r="D24" s="107">
        <f>D25+D26</f>
        <v>2681184.7999999998</v>
      </c>
      <c r="E24" s="107"/>
      <c r="F24" s="107">
        <f>F25+F26</f>
        <v>4917221.0999999996</v>
      </c>
      <c r="G24" s="107"/>
      <c r="H24" s="108">
        <f>H25+H26</f>
        <v>5185605.6000000006</v>
      </c>
      <c r="I24" s="108"/>
      <c r="J24" s="197">
        <f>D24+F24+H24</f>
        <v>12784011.5</v>
      </c>
      <c r="K24" s="198"/>
      <c r="L24" s="199"/>
    </row>
    <row r="25" spans="1:12" ht="31.5" customHeight="1" x14ac:dyDescent="0.3">
      <c r="A25" s="120" t="s">
        <v>11</v>
      </c>
      <c r="B25" s="121"/>
      <c r="C25" s="122"/>
      <c r="D25" s="107">
        <v>2680779.5</v>
      </c>
      <c r="E25" s="107"/>
      <c r="F25" s="107">
        <v>4916258.5</v>
      </c>
      <c r="G25" s="107"/>
      <c r="H25" s="197">
        <v>5185156.9000000004</v>
      </c>
      <c r="I25" s="199"/>
      <c r="J25" s="197">
        <f>D25+F25+H25</f>
        <v>12782194.9</v>
      </c>
      <c r="K25" s="198"/>
      <c r="L25" s="199"/>
    </row>
    <row r="26" spans="1:12" ht="21" customHeight="1" x14ac:dyDescent="0.3">
      <c r="A26" s="120" t="s">
        <v>12</v>
      </c>
      <c r="B26" s="121"/>
      <c r="C26" s="122"/>
      <c r="D26" s="107">
        <v>405.3</v>
      </c>
      <c r="E26" s="107"/>
      <c r="F26" s="107">
        <v>962.6</v>
      </c>
      <c r="G26" s="107"/>
      <c r="H26" s="108">
        <v>448.7</v>
      </c>
      <c r="I26" s="108"/>
      <c r="J26" s="108">
        <f>D26+F26+H26</f>
        <v>1816.6000000000001</v>
      </c>
      <c r="K26" s="108"/>
      <c r="L26" s="108"/>
    </row>
    <row r="27" spans="1:12" ht="21" customHeight="1" x14ac:dyDescent="0.2">
      <c r="A27" s="10"/>
      <c r="B27" s="10"/>
      <c r="C27" s="10"/>
      <c r="D27" s="22"/>
      <c r="E27" s="22"/>
      <c r="F27" s="7"/>
      <c r="G27" s="7"/>
      <c r="H27" s="105"/>
      <c r="I27" s="105"/>
      <c r="J27" s="105"/>
      <c r="K27" s="105"/>
      <c r="L27" s="106" t="s">
        <v>30</v>
      </c>
    </row>
    <row r="28" spans="1:12" ht="21" customHeight="1" x14ac:dyDescent="0.2">
      <c r="A28" s="196" t="s">
        <v>31</v>
      </c>
      <c r="B28" s="196"/>
      <c r="C28" s="196"/>
      <c r="D28" s="196"/>
      <c r="E28" s="196"/>
      <c r="F28" s="196"/>
      <c r="G28" s="196"/>
      <c r="H28" s="196"/>
      <c r="I28" s="196"/>
      <c r="J28" s="196"/>
      <c r="K28" s="196"/>
      <c r="L28" s="196"/>
    </row>
    <row r="29" spans="1:12" ht="21" customHeight="1" x14ac:dyDescent="0.2">
      <c r="A29" s="23" t="s">
        <v>34</v>
      </c>
      <c r="B29" s="24"/>
      <c r="C29" s="24"/>
      <c r="D29" s="24"/>
      <c r="E29" s="24"/>
      <c r="F29" s="24"/>
      <c r="G29" s="24"/>
      <c r="H29" s="24"/>
      <c r="I29" s="24"/>
      <c r="J29" s="24"/>
      <c r="K29" s="24"/>
      <c r="L29" s="25"/>
    </row>
    <row r="30" spans="1:12" ht="21" customHeight="1" x14ac:dyDescent="0.3">
      <c r="A30" s="27" t="s">
        <v>2</v>
      </c>
      <c r="B30" s="28"/>
      <c r="C30" s="28"/>
      <c r="D30" s="31"/>
      <c r="E30" s="31"/>
      <c r="F30" s="29"/>
      <c r="G30" s="29"/>
      <c r="H30" s="29"/>
      <c r="I30" s="29"/>
      <c r="J30" s="29"/>
      <c r="K30" s="29"/>
      <c r="L30" s="30"/>
    </row>
    <row r="31" spans="1:12" ht="64.5" customHeight="1" x14ac:dyDescent="0.3">
      <c r="A31" s="37"/>
      <c r="B31" s="38"/>
      <c r="C31" s="112" t="s">
        <v>35</v>
      </c>
      <c r="D31" s="109" t="s">
        <v>32</v>
      </c>
      <c r="E31" s="112" t="s">
        <v>37</v>
      </c>
      <c r="F31" s="112" t="s">
        <v>33</v>
      </c>
      <c r="G31" s="39"/>
      <c r="H31" s="40">
        <f>H32+H33+H34</f>
        <v>1422688.2</v>
      </c>
      <c r="I31" s="41" t="s">
        <v>60</v>
      </c>
      <c r="J31" s="42">
        <v>236558.8</v>
      </c>
      <c r="K31" s="42">
        <v>515617.2</v>
      </c>
      <c r="L31" s="42">
        <v>670512.19999999995</v>
      </c>
    </row>
    <row r="32" spans="1:12" ht="49.5" customHeight="1" x14ac:dyDescent="0.3">
      <c r="A32" s="43"/>
      <c r="B32" s="44"/>
      <c r="C32" s="113"/>
      <c r="D32" s="110"/>
      <c r="E32" s="113"/>
      <c r="F32" s="113"/>
      <c r="G32" s="45">
        <v>2022</v>
      </c>
      <c r="H32" s="46">
        <f>H35</f>
        <v>236558.8</v>
      </c>
      <c r="I32" s="112" t="s">
        <v>61</v>
      </c>
      <c r="J32" s="115">
        <v>503</v>
      </c>
      <c r="K32" s="115">
        <v>556.5</v>
      </c>
      <c r="L32" s="117">
        <v>488.6</v>
      </c>
    </row>
    <row r="33" spans="1:12" ht="43.5" customHeight="1" x14ac:dyDescent="0.3">
      <c r="A33" s="43"/>
      <c r="B33" s="44"/>
      <c r="C33" s="113"/>
      <c r="D33" s="110"/>
      <c r="E33" s="113"/>
      <c r="F33" s="113"/>
      <c r="G33" s="47">
        <v>2023</v>
      </c>
      <c r="H33" s="46">
        <f>H36</f>
        <v>515617.2</v>
      </c>
      <c r="I33" s="114"/>
      <c r="J33" s="116"/>
      <c r="K33" s="116"/>
      <c r="L33" s="118"/>
    </row>
    <row r="34" spans="1:12" ht="38.25" customHeight="1" x14ac:dyDescent="0.3">
      <c r="A34" s="43"/>
      <c r="B34" s="44"/>
      <c r="C34" s="113"/>
      <c r="D34" s="110"/>
      <c r="E34" s="113"/>
      <c r="F34" s="114"/>
      <c r="G34" s="47">
        <v>2024</v>
      </c>
      <c r="H34" s="46">
        <f>H37</f>
        <v>670512.19999999995</v>
      </c>
      <c r="I34" s="112" t="s">
        <v>62</v>
      </c>
      <c r="J34" s="115">
        <f>J31/J32</f>
        <v>470.29582504970176</v>
      </c>
      <c r="K34" s="115">
        <f>K31/K32</f>
        <v>926.53584905660375</v>
      </c>
      <c r="L34" s="117">
        <f>L31/L32</f>
        <v>1372.3131395824803</v>
      </c>
    </row>
    <row r="35" spans="1:12" ht="36.75" customHeight="1" x14ac:dyDescent="0.3">
      <c r="A35" s="43"/>
      <c r="B35" s="44"/>
      <c r="C35" s="113"/>
      <c r="D35" s="110"/>
      <c r="E35" s="113"/>
      <c r="F35" s="112" t="s">
        <v>1</v>
      </c>
      <c r="G35" s="47">
        <v>2022</v>
      </c>
      <c r="H35" s="46">
        <f>J31</f>
        <v>236558.8</v>
      </c>
      <c r="I35" s="114"/>
      <c r="J35" s="116"/>
      <c r="K35" s="116"/>
      <c r="L35" s="118"/>
    </row>
    <row r="36" spans="1:12" ht="43.5" customHeight="1" x14ac:dyDescent="0.3">
      <c r="A36" s="43"/>
      <c r="B36" s="44"/>
      <c r="C36" s="113"/>
      <c r="D36" s="110"/>
      <c r="E36" s="113"/>
      <c r="F36" s="113"/>
      <c r="G36" s="47">
        <v>2023</v>
      </c>
      <c r="H36" s="46">
        <f>K31</f>
        <v>515617.2</v>
      </c>
      <c r="I36" s="112" t="s">
        <v>63</v>
      </c>
      <c r="J36" s="115">
        <v>100</v>
      </c>
      <c r="K36" s="115">
        <v>100</v>
      </c>
      <c r="L36" s="115">
        <v>100</v>
      </c>
    </row>
    <row r="37" spans="1:12" ht="43.5" customHeight="1" x14ac:dyDescent="0.3">
      <c r="A37" s="48"/>
      <c r="B37" s="49"/>
      <c r="C37" s="114"/>
      <c r="D37" s="111"/>
      <c r="E37" s="114"/>
      <c r="F37" s="114"/>
      <c r="G37" s="47">
        <v>2024</v>
      </c>
      <c r="H37" s="46">
        <f>L31</f>
        <v>670512.19999999995</v>
      </c>
      <c r="I37" s="114"/>
      <c r="J37" s="116"/>
      <c r="K37" s="116"/>
      <c r="L37" s="116"/>
    </row>
    <row r="38" spans="1:12" ht="18.75" customHeight="1" x14ac:dyDescent="0.3">
      <c r="A38" s="50"/>
      <c r="B38" s="51"/>
      <c r="C38" s="52"/>
      <c r="D38" s="53"/>
      <c r="E38" s="54"/>
      <c r="F38" s="54"/>
      <c r="G38" s="53"/>
      <c r="H38" s="55"/>
      <c r="I38" s="56"/>
      <c r="J38" s="57"/>
      <c r="K38" s="57"/>
      <c r="L38" s="58" t="s">
        <v>30</v>
      </c>
    </row>
    <row r="39" spans="1:12" ht="28.5" customHeight="1" x14ac:dyDescent="0.2">
      <c r="A39" s="35" t="s">
        <v>36</v>
      </c>
      <c r="B39" s="35"/>
      <c r="C39" s="36"/>
      <c r="D39" s="36"/>
      <c r="E39" s="36"/>
      <c r="F39" s="36"/>
      <c r="G39" s="36"/>
      <c r="H39" s="36"/>
      <c r="I39" s="36"/>
      <c r="J39" s="36"/>
      <c r="K39" s="36"/>
      <c r="L39" s="36"/>
    </row>
    <row r="40" spans="1:12" ht="18.75" x14ac:dyDescent="0.2">
      <c r="A40" s="167" t="s">
        <v>2</v>
      </c>
      <c r="B40" s="167"/>
      <c r="C40" s="167"/>
      <c r="D40" s="167"/>
      <c r="E40" s="167"/>
      <c r="F40" s="167"/>
      <c r="G40" s="167"/>
      <c r="H40" s="167"/>
      <c r="I40" s="167"/>
      <c r="J40" s="167"/>
      <c r="K40" s="167"/>
      <c r="L40" s="167"/>
    </row>
    <row r="41" spans="1:12" ht="42.75" customHeight="1" x14ac:dyDescent="0.2">
      <c r="A41" s="182"/>
      <c r="B41" s="182"/>
      <c r="C41" s="185" t="s">
        <v>64</v>
      </c>
      <c r="D41" s="109" t="s">
        <v>32</v>
      </c>
      <c r="E41" s="112" t="s">
        <v>38</v>
      </c>
      <c r="F41" s="170" t="s">
        <v>33</v>
      </c>
      <c r="G41" s="59"/>
      <c r="H41" s="60">
        <f>J41+K41+L41</f>
        <v>483280.6</v>
      </c>
      <c r="I41" s="61" t="s">
        <v>40</v>
      </c>
      <c r="J41" s="62">
        <v>119278</v>
      </c>
      <c r="K41" s="62">
        <v>121188.8</v>
      </c>
      <c r="L41" s="62">
        <v>242813.8</v>
      </c>
    </row>
    <row r="42" spans="1:12" ht="36" customHeight="1" x14ac:dyDescent="0.2">
      <c r="A42" s="183"/>
      <c r="B42" s="183"/>
      <c r="C42" s="186"/>
      <c r="D42" s="110"/>
      <c r="E42" s="113"/>
      <c r="F42" s="171"/>
      <c r="G42" s="63" t="s">
        <v>41</v>
      </c>
      <c r="H42" s="64">
        <f>J41</f>
        <v>119278</v>
      </c>
      <c r="I42" s="65" t="s">
        <v>42</v>
      </c>
      <c r="J42" s="66">
        <v>13226</v>
      </c>
      <c r="K42" s="66">
        <v>13346</v>
      </c>
      <c r="L42" s="66">
        <v>18869</v>
      </c>
    </row>
    <row r="43" spans="1:12" ht="43.5" customHeight="1" x14ac:dyDescent="0.2">
      <c r="A43" s="183"/>
      <c r="B43" s="183"/>
      <c r="C43" s="186"/>
      <c r="D43" s="110"/>
      <c r="E43" s="113"/>
      <c r="F43" s="171"/>
      <c r="G43" s="63" t="s">
        <v>43</v>
      </c>
      <c r="H43" s="64">
        <f>K41</f>
        <v>121188.8</v>
      </c>
      <c r="I43" s="65" t="s">
        <v>44</v>
      </c>
      <c r="J43" s="67">
        <v>2160</v>
      </c>
      <c r="K43" s="67">
        <v>2160</v>
      </c>
      <c r="L43" s="67">
        <v>7286</v>
      </c>
    </row>
    <row r="44" spans="1:12" ht="48" customHeight="1" x14ac:dyDescent="0.2">
      <c r="A44" s="183"/>
      <c r="B44" s="183"/>
      <c r="C44" s="186"/>
      <c r="D44" s="110"/>
      <c r="E44" s="171"/>
      <c r="F44" s="170" t="s">
        <v>39</v>
      </c>
      <c r="G44" s="68" t="s">
        <v>45</v>
      </c>
      <c r="H44" s="64">
        <f>L41</f>
        <v>242813.8</v>
      </c>
      <c r="I44" s="65" t="s">
        <v>46</v>
      </c>
      <c r="J44" s="67">
        <v>400</v>
      </c>
      <c r="K44" s="67">
        <v>500</v>
      </c>
      <c r="L44" s="67">
        <v>492</v>
      </c>
    </row>
    <row r="45" spans="1:12" ht="39" customHeight="1" x14ac:dyDescent="0.2">
      <c r="A45" s="183"/>
      <c r="B45" s="183"/>
      <c r="C45" s="186"/>
      <c r="D45" s="110"/>
      <c r="E45" s="171"/>
      <c r="F45" s="171"/>
      <c r="G45" s="59"/>
      <c r="H45" s="60"/>
      <c r="I45" s="65" t="s">
        <v>47</v>
      </c>
      <c r="J45" s="67">
        <v>1786</v>
      </c>
      <c r="K45" s="67">
        <v>1786</v>
      </c>
      <c r="L45" s="67">
        <v>1786</v>
      </c>
    </row>
    <row r="46" spans="1:12" ht="41.25" customHeight="1" x14ac:dyDescent="0.2">
      <c r="A46" s="183"/>
      <c r="B46" s="183"/>
      <c r="C46" s="186"/>
      <c r="D46" s="110"/>
      <c r="E46" s="171"/>
      <c r="F46" s="171"/>
      <c r="G46" s="63" t="s">
        <v>41</v>
      </c>
      <c r="H46" s="64">
        <f>J41</f>
        <v>119278</v>
      </c>
      <c r="I46" s="65" t="s">
        <v>48</v>
      </c>
      <c r="J46" s="67">
        <v>100</v>
      </c>
      <c r="K46" s="67">
        <v>100</v>
      </c>
      <c r="L46" s="67">
        <v>100</v>
      </c>
    </row>
    <row r="47" spans="1:12" ht="42.75" customHeight="1" x14ac:dyDescent="0.2">
      <c r="A47" s="183"/>
      <c r="B47" s="183"/>
      <c r="C47" s="186"/>
      <c r="D47" s="110"/>
      <c r="E47" s="171"/>
      <c r="F47" s="171"/>
      <c r="G47" s="63" t="s">
        <v>43</v>
      </c>
      <c r="H47" s="64">
        <f>K41</f>
        <v>121188.8</v>
      </c>
      <c r="I47" s="65" t="s">
        <v>49</v>
      </c>
      <c r="J47" s="69">
        <v>280</v>
      </c>
      <c r="K47" s="69">
        <v>300</v>
      </c>
      <c r="L47" s="69">
        <v>705</v>
      </c>
    </row>
    <row r="48" spans="1:12" ht="36" customHeight="1" x14ac:dyDescent="0.2">
      <c r="A48" s="183"/>
      <c r="B48" s="183"/>
      <c r="C48" s="186"/>
      <c r="D48" s="110"/>
      <c r="E48" s="171"/>
      <c r="F48" s="171"/>
      <c r="G48" s="63" t="s">
        <v>45</v>
      </c>
      <c r="H48" s="64">
        <f>L41</f>
        <v>242813.8</v>
      </c>
      <c r="I48" s="65" t="s">
        <v>50</v>
      </c>
      <c r="J48" s="69">
        <v>5000</v>
      </c>
      <c r="K48" s="69">
        <v>5000</v>
      </c>
      <c r="L48" s="69">
        <v>5000</v>
      </c>
    </row>
    <row r="49" spans="1:12" ht="41.25" customHeight="1" x14ac:dyDescent="0.2">
      <c r="A49" s="183"/>
      <c r="B49" s="183"/>
      <c r="C49" s="186"/>
      <c r="D49" s="110"/>
      <c r="E49" s="171"/>
      <c r="F49" s="171"/>
      <c r="G49" s="63"/>
      <c r="H49" s="64"/>
      <c r="I49" s="65" t="s">
        <v>51</v>
      </c>
      <c r="J49" s="69">
        <v>3500</v>
      </c>
      <c r="K49" s="69">
        <v>3500</v>
      </c>
      <c r="L49" s="69">
        <v>3500</v>
      </c>
    </row>
    <row r="50" spans="1:12" ht="70.5" customHeight="1" x14ac:dyDescent="0.2">
      <c r="A50" s="183"/>
      <c r="B50" s="183"/>
      <c r="C50" s="186"/>
      <c r="D50" s="110"/>
      <c r="E50" s="171"/>
      <c r="F50" s="171"/>
      <c r="G50" s="63"/>
      <c r="H50" s="64"/>
      <c r="I50" s="65" t="s">
        <v>52</v>
      </c>
      <c r="J50" s="70">
        <v>32.200000000000003</v>
      </c>
      <c r="K50" s="70">
        <v>32.200000000000003</v>
      </c>
      <c r="L50" s="70">
        <v>26</v>
      </c>
    </row>
    <row r="51" spans="1:12" ht="39.75" customHeight="1" x14ac:dyDescent="0.2">
      <c r="A51" s="183"/>
      <c r="B51" s="183"/>
      <c r="C51" s="186"/>
      <c r="D51" s="110"/>
      <c r="E51" s="171"/>
      <c r="F51" s="171"/>
      <c r="G51" s="63"/>
      <c r="H51" s="64"/>
      <c r="I51" s="65" t="s">
        <v>53</v>
      </c>
      <c r="J51" s="71">
        <v>16</v>
      </c>
      <c r="K51" s="71">
        <v>16</v>
      </c>
      <c r="L51" s="71">
        <v>15.85</v>
      </c>
    </row>
    <row r="52" spans="1:12" ht="43.5" customHeight="1" x14ac:dyDescent="0.2">
      <c r="A52" s="183"/>
      <c r="B52" s="183"/>
      <c r="C52" s="186"/>
      <c r="D52" s="110"/>
      <c r="E52" s="171"/>
      <c r="F52" s="171"/>
      <c r="G52" s="63"/>
      <c r="H52" s="64"/>
      <c r="I52" s="65" t="s">
        <v>54</v>
      </c>
      <c r="J52" s="71">
        <v>2.8</v>
      </c>
      <c r="K52" s="71">
        <v>2.8</v>
      </c>
      <c r="L52" s="71">
        <v>2.8</v>
      </c>
    </row>
    <row r="53" spans="1:12" ht="76.5" customHeight="1" x14ac:dyDescent="0.2">
      <c r="A53" s="183"/>
      <c r="B53" s="183"/>
      <c r="C53" s="186"/>
      <c r="D53" s="110"/>
      <c r="E53" s="171"/>
      <c r="F53" s="171"/>
      <c r="G53" s="63"/>
      <c r="H53" s="64"/>
      <c r="I53" s="65" t="s">
        <v>55</v>
      </c>
      <c r="J53" s="71">
        <v>201.9</v>
      </c>
      <c r="K53" s="71">
        <v>201.9</v>
      </c>
      <c r="L53" s="71">
        <v>201.9</v>
      </c>
    </row>
    <row r="54" spans="1:12" ht="63.75" customHeight="1" x14ac:dyDescent="0.2">
      <c r="A54" s="183"/>
      <c r="B54" s="183"/>
      <c r="C54" s="186"/>
      <c r="D54" s="110"/>
      <c r="E54" s="171"/>
      <c r="F54" s="171"/>
      <c r="G54" s="63"/>
      <c r="H54" s="64"/>
      <c r="I54" s="65" t="s">
        <v>56</v>
      </c>
      <c r="J54" s="70">
        <v>4.5999999999999996</v>
      </c>
      <c r="K54" s="70">
        <v>5.3</v>
      </c>
      <c r="L54" s="70">
        <v>4.8499999999999996</v>
      </c>
    </row>
    <row r="55" spans="1:12" ht="63" customHeight="1" x14ac:dyDescent="0.2">
      <c r="A55" s="183"/>
      <c r="B55" s="183"/>
      <c r="C55" s="186"/>
      <c r="D55" s="110"/>
      <c r="E55" s="171"/>
      <c r="F55" s="171"/>
      <c r="G55" s="63"/>
      <c r="H55" s="64"/>
      <c r="I55" s="65" t="s">
        <v>57</v>
      </c>
      <c r="J55" s="70">
        <v>2.4</v>
      </c>
      <c r="K55" s="70">
        <v>2.4</v>
      </c>
      <c r="L55" s="70">
        <v>2.4</v>
      </c>
    </row>
    <row r="56" spans="1:12" ht="40.5" customHeight="1" x14ac:dyDescent="0.2">
      <c r="A56" s="183"/>
      <c r="B56" s="183"/>
      <c r="C56" s="186"/>
      <c r="D56" s="110"/>
      <c r="E56" s="171"/>
      <c r="F56" s="171"/>
      <c r="G56" s="63"/>
      <c r="H56" s="64"/>
      <c r="I56" s="65" t="s">
        <v>58</v>
      </c>
      <c r="J56" s="70">
        <v>1.4</v>
      </c>
      <c r="K56" s="70">
        <v>1.4</v>
      </c>
      <c r="L56" s="70">
        <v>1.4</v>
      </c>
    </row>
    <row r="57" spans="1:12" ht="141" customHeight="1" x14ac:dyDescent="0.2">
      <c r="A57" s="184"/>
      <c r="B57" s="184"/>
      <c r="C57" s="187"/>
      <c r="D57" s="111"/>
      <c r="E57" s="172"/>
      <c r="F57" s="172"/>
      <c r="G57" s="68"/>
      <c r="H57" s="72"/>
      <c r="I57" s="73" t="s">
        <v>59</v>
      </c>
      <c r="J57" s="74">
        <v>100</v>
      </c>
      <c r="K57" s="74">
        <f>K42/J42*100</f>
        <v>100.90730379555421</v>
      </c>
      <c r="L57" s="74">
        <f>L42/K42*100</f>
        <v>141.38318597332534</v>
      </c>
    </row>
    <row r="58" spans="1:12" ht="15.75" customHeight="1" x14ac:dyDescent="0.3">
      <c r="A58" s="32"/>
      <c r="B58" s="32"/>
      <c r="C58" s="33"/>
      <c r="D58" s="53"/>
      <c r="E58" s="54"/>
      <c r="F58" s="54"/>
      <c r="G58" s="75"/>
      <c r="H58" s="76"/>
      <c r="I58" s="77"/>
      <c r="J58" s="57"/>
      <c r="K58" s="57"/>
      <c r="L58" s="58" t="s">
        <v>30</v>
      </c>
    </row>
    <row r="59" spans="1:12" ht="15.75" customHeight="1" x14ac:dyDescent="0.2">
      <c r="A59" s="88" t="s">
        <v>68</v>
      </c>
      <c r="B59" s="88"/>
      <c r="C59" s="36"/>
      <c r="D59" s="36"/>
      <c r="E59" s="36"/>
      <c r="F59" s="36"/>
      <c r="G59" s="36"/>
      <c r="H59" s="36"/>
      <c r="I59" s="36"/>
      <c r="J59" s="36"/>
      <c r="K59" s="36"/>
      <c r="L59" s="36"/>
    </row>
    <row r="60" spans="1:12" ht="15.75" customHeight="1" x14ac:dyDescent="0.2">
      <c r="A60" s="167" t="s">
        <v>2</v>
      </c>
      <c r="B60" s="167"/>
      <c r="C60" s="167"/>
      <c r="D60" s="167"/>
      <c r="E60" s="167"/>
      <c r="F60" s="167"/>
      <c r="G60" s="167"/>
      <c r="H60" s="167"/>
      <c r="I60" s="167"/>
      <c r="J60" s="167"/>
      <c r="K60" s="167"/>
      <c r="L60" s="167"/>
    </row>
    <row r="61" spans="1:12" ht="42" customHeight="1" x14ac:dyDescent="0.25">
      <c r="A61" s="89"/>
      <c r="B61" s="89"/>
      <c r="C61" s="188" t="s">
        <v>69</v>
      </c>
      <c r="D61" s="207" t="s">
        <v>32</v>
      </c>
      <c r="E61" s="204" t="s">
        <v>70</v>
      </c>
      <c r="F61" s="204" t="s">
        <v>33</v>
      </c>
      <c r="G61" s="92"/>
      <c r="H61" s="101">
        <f>H62+H63+H64</f>
        <v>1828616.7999999998</v>
      </c>
      <c r="I61" s="102" t="s">
        <v>72</v>
      </c>
      <c r="J61" s="93">
        <v>323825.59999999998</v>
      </c>
      <c r="K61" s="93">
        <v>730588.6</v>
      </c>
      <c r="L61" s="96">
        <v>774202.6</v>
      </c>
    </row>
    <row r="62" spans="1:12" ht="22.5" customHeight="1" x14ac:dyDescent="0.25">
      <c r="A62" s="90"/>
      <c r="B62" s="90"/>
      <c r="C62" s="189"/>
      <c r="D62" s="208"/>
      <c r="E62" s="205"/>
      <c r="F62" s="205"/>
      <c r="G62" s="94">
        <v>2022</v>
      </c>
      <c r="H62" s="103">
        <f>H65</f>
        <v>323825.59999999998</v>
      </c>
      <c r="I62" s="191" t="s">
        <v>73</v>
      </c>
      <c r="J62" s="202">
        <v>24.4</v>
      </c>
      <c r="K62" s="202">
        <v>30.3</v>
      </c>
      <c r="L62" s="200">
        <v>33.299999999999997</v>
      </c>
    </row>
    <row r="63" spans="1:12" ht="21" customHeight="1" x14ac:dyDescent="0.25">
      <c r="A63" s="90"/>
      <c r="B63" s="90"/>
      <c r="C63" s="189"/>
      <c r="D63" s="208"/>
      <c r="E63" s="205"/>
      <c r="F63" s="205"/>
      <c r="G63" s="95">
        <v>2023</v>
      </c>
      <c r="H63" s="103">
        <f>H66</f>
        <v>730588.6</v>
      </c>
      <c r="I63" s="192"/>
      <c r="J63" s="203"/>
      <c r="K63" s="203"/>
      <c r="L63" s="201"/>
    </row>
    <row r="64" spans="1:12" ht="25.5" customHeight="1" x14ac:dyDescent="0.25">
      <c r="A64" s="90"/>
      <c r="B64" s="90"/>
      <c r="C64" s="189"/>
      <c r="D64" s="208"/>
      <c r="E64" s="205"/>
      <c r="F64" s="206"/>
      <c r="G64" s="95">
        <v>2024</v>
      </c>
      <c r="H64" s="103">
        <f>H67</f>
        <v>774202.6</v>
      </c>
      <c r="I64" s="191" t="s">
        <v>74</v>
      </c>
      <c r="J64" s="202">
        <f>J61/J62/12</f>
        <v>1105.9617486338798</v>
      </c>
      <c r="K64" s="202">
        <f>K61/K62/12</f>
        <v>2009.3195819581958</v>
      </c>
      <c r="L64" s="200">
        <f>L61/L62/12</f>
        <v>1937.4439439439441</v>
      </c>
    </row>
    <row r="65" spans="1:12" ht="38.25" customHeight="1" x14ac:dyDescent="0.25">
      <c r="A65" s="90"/>
      <c r="B65" s="90"/>
      <c r="C65" s="189"/>
      <c r="D65" s="208"/>
      <c r="E65" s="205"/>
      <c r="F65" s="204" t="s">
        <v>1</v>
      </c>
      <c r="G65" s="95">
        <v>2022</v>
      </c>
      <c r="H65" s="103">
        <f>J61</f>
        <v>323825.59999999998</v>
      </c>
      <c r="I65" s="192"/>
      <c r="J65" s="203"/>
      <c r="K65" s="203"/>
      <c r="L65" s="201"/>
    </row>
    <row r="66" spans="1:12" ht="25.5" customHeight="1" x14ac:dyDescent="0.25">
      <c r="A66" s="90"/>
      <c r="B66" s="90"/>
      <c r="C66" s="189"/>
      <c r="D66" s="208"/>
      <c r="E66" s="205"/>
      <c r="F66" s="205"/>
      <c r="G66" s="95">
        <v>2023</v>
      </c>
      <c r="H66" s="103">
        <f>K61</f>
        <v>730588.6</v>
      </c>
      <c r="I66" s="191" t="s">
        <v>75</v>
      </c>
      <c r="J66" s="202">
        <v>100</v>
      </c>
      <c r="K66" s="202">
        <f>K62/J62*100</f>
        <v>124.18032786885247</v>
      </c>
      <c r="L66" s="200">
        <f>L62/K62*100</f>
        <v>109.90099009900989</v>
      </c>
    </row>
    <row r="67" spans="1:12" ht="21.75" customHeight="1" x14ac:dyDescent="0.25">
      <c r="A67" s="91"/>
      <c r="B67" s="91"/>
      <c r="C67" s="190"/>
      <c r="D67" s="209"/>
      <c r="E67" s="206"/>
      <c r="F67" s="206"/>
      <c r="G67" s="95">
        <v>2024</v>
      </c>
      <c r="H67" s="103">
        <f>L61</f>
        <v>774202.6</v>
      </c>
      <c r="I67" s="192"/>
      <c r="J67" s="203"/>
      <c r="K67" s="203"/>
      <c r="L67" s="201"/>
    </row>
    <row r="68" spans="1:12" ht="15.75" customHeight="1" x14ac:dyDescent="0.3">
      <c r="A68" s="32"/>
      <c r="B68" s="32"/>
      <c r="C68" s="33"/>
      <c r="D68" s="53"/>
      <c r="E68" s="54"/>
      <c r="F68" s="54"/>
      <c r="G68" s="75"/>
      <c r="H68" s="76"/>
      <c r="I68" s="77"/>
      <c r="J68" s="57"/>
      <c r="K68" s="57"/>
      <c r="L68" s="58" t="s">
        <v>30</v>
      </c>
    </row>
    <row r="69" spans="1:12" ht="25.5" customHeight="1" x14ac:dyDescent="0.2">
      <c r="A69" s="168" t="s">
        <v>65</v>
      </c>
      <c r="B69" s="168"/>
      <c r="C69" s="168"/>
      <c r="D69" s="168"/>
      <c r="E69" s="168"/>
      <c r="F69" s="168"/>
      <c r="G69" s="168"/>
      <c r="H69" s="168"/>
      <c r="I69" s="168"/>
      <c r="J69" s="168"/>
      <c r="K69" s="168"/>
      <c r="L69" s="168"/>
    </row>
    <row r="70" spans="1:12" ht="18.75" x14ac:dyDescent="0.2">
      <c r="A70" s="78" t="s">
        <v>2</v>
      </c>
      <c r="B70" s="169"/>
      <c r="C70" s="169"/>
      <c r="D70" s="169"/>
      <c r="E70" s="169"/>
      <c r="F70" s="169"/>
      <c r="G70" s="169"/>
      <c r="H70" s="169"/>
      <c r="I70" s="169"/>
      <c r="J70" s="169"/>
      <c r="K70" s="169"/>
      <c r="L70" s="169"/>
    </row>
    <row r="71" spans="1:12" ht="18.75" x14ac:dyDescent="0.2">
      <c r="A71" s="173" t="s">
        <v>71</v>
      </c>
      <c r="B71" s="174"/>
      <c r="C71" s="174"/>
      <c r="D71" s="175"/>
      <c r="E71" s="79"/>
      <c r="F71" s="79" t="s">
        <v>0</v>
      </c>
      <c r="G71" s="79"/>
      <c r="H71" s="97">
        <f>H72+H73+H74</f>
        <v>12784011.5</v>
      </c>
      <c r="I71" s="80"/>
      <c r="J71" s="81">
        <v>2681184.7999999998</v>
      </c>
      <c r="K71" s="81">
        <v>4917221.0999999996</v>
      </c>
      <c r="L71" s="104">
        <v>5185605.5999999996</v>
      </c>
    </row>
    <row r="72" spans="1:12" ht="15.75" customHeight="1" x14ac:dyDescent="0.3">
      <c r="A72" s="176"/>
      <c r="B72" s="177"/>
      <c r="C72" s="177"/>
      <c r="D72" s="178"/>
      <c r="E72" s="82"/>
      <c r="F72" s="83">
        <v>2022</v>
      </c>
      <c r="G72" s="82"/>
      <c r="H72" s="98">
        <f>J71</f>
        <v>2681184.7999999998</v>
      </c>
      <c r="I72" s="82"/>
      <c r="J72" s="82"/>
      <c r="K72" s="82"/>
      <c r="L72" s="84"/>
    </row>
    <row r="73" spans="1:12" ht="18.75" x14ac:dyDescent="0.3">
      <c r="A73" s="176"/>
      <c r="B73" s="177"/>
      <c r="C73" s="177"/>
      <c r="D73" s="178"/>
      <c r="E73" s="82"/>
      <c r="F73" s="83">
        <v>2023</v>
      </c>
      <c r="G73" s="82"/>
      <c r="H73" s="98">
        <f>K71</f>
        <v>4917221.0999999996</v>
      </c>
      <c r="I73" s="82"/>
      <c r="J73" s="82"/>
      <c r="K73" s="82"/>
      <c r="L73" s="84"/>
    </row>
    <row r="74" spans="1:12" ht="18.75" x14ac:dyDescent="0.3">
      <c r="A74" s="179"/>
      <c r="B74" s="180"/>
      <c r="C74" s="180"/>
      <c r="D74" s="181"/>
      <c r="E74" s="85"/>
      <c r="F74" s="86">
        <v>2024</v>
      </c>
      <c r="G74" s="85"/>
      <c r="H74" s="99">
        <f>L71</f>
        <v>5185605.5999999996</v>
      </c>
      <c r="I74" s="85"/>
      <c r="J74" s="85"/>
      <c r="K74" s="85"/>
      <c r="L74" s="87"/>
    </row>
    <row r="75" spans="1:12" ht="18.75" x14ac:dyDescent="0.3">
      <c r="A75" s="26"/>
      <c r="B75" s="26"/>
      <c r="C75" s="26"/>
      <c r="D75" s="26"/>
      <c r="E75" s="26"/>
      <c r="F75" s="26"/>
      <c r="G75" s="26"/>
      <c r="H75" s="100"/>
      <c r="I75" s="26"/>
      <c r="J75" s="26"/>
      <c r="K75" s="26"/>
      <c r="L75" s="34" t="s">
        <v>28</v>
      </c>
    </row>
    <row r="76" spans="1:12" ht="41.25" customHeight="1" x14ac:dyDescent="0.3">
      <c r="A76" s="164" t="s">
        <v>14</v>
      </c>
      <c r="B76" s="165"/>
      <c r="C76" s="165"/>
      <c r="D76" s="165"/>
      <c r="E76" s="165"/>
      <c r="F76" s="166" t="s">
        <v>17</v>
      </c>
      <c r="G76" s="166"/>
      <c r="H76" s="166"/>
      <c r="I76" s="166"/>
      <c r="J76" s="166"/>
      <c r="K76" s="166"/>
      <c r="L76" s="166"/>
    </row>
    <row r="77" spans="1:12" ht="15.75" x14ac:dyDescent="0.25">
      <c r="A77" s="3"/>
      <c r="B77" s="3"/>
      <c r="C77" s="3"/>
      <c r="D77" s="3"/>
      <c r="E77" s="3"/>
      <c r="F77" s="3"/>
      <c r="G77" s="3"/>
      <c r="H77" s="3"/>
      <c r="I77" s="3"/>
      <c r="J77" s="3"/>
      <c r="K77" s="3"/>
      <c r="L77" s="3"/>
    </row>
    <row r="78" spans="1:12" ht="15.75" x14ac:dyDescent="0.25">
      <c r="A78" s="3"/>
      <c r="B78" s="3"/>
      <c r="C78" s="3"/>
      <c r="D78" s="3"/>
      <c r="E78" s="3"/>
      <c r="F78" s="3"/>
      <c r="G78" s="3"/>
      <c r="H78" s="4"/>
      <c r="I78" s="3"/>
      <c r="J78" s="4"/>
      <c r="K78" s="4"/>
      <c r="L78" s="4"/>
    </row>
    <row r="79" spans="1:12" ht="15.75" x14ac:dyDescent="0.25">
      <c r="A79" s="3"/>
      <c r="B79" s="3"/>
      <c r="C79" s="3"/>
      <c r="D79" s="3"/>
      <c r="E79" s="3"/>
      <c r="F79" s="3"/>
      <c r="G79" s="3"/>
      <c r="H79" s="3"/>
      <c r="I79" s="3"/>
      <c r="J79" s="3"/>
      <c r="K79" s="3"/>
      <c r="L79" s="3"/>
    </row>
  </sheetData>
  <sheetProtection selectLockedCells="1" selectUnlockedCells="1"/>
  <mergeCells count="105">
    <mergeCell ref="D25:E25"/>
    <mergeCell ref="F25:G25"/>
    <mergeCell ref="J25:L25"/>
    <mergeCell ref="K36:K37"/>
    <mergeCell ref="F26:G26"/>
    <mergeCell ref="L62:L63"/>
    <mergeCell ref="K64:K65"/>
    <mergeCell ref="L64:L65"/>
    <mergeCell ref="F65:F67"/>
    <mergeCell ref="K66:K67"/>
    <mergeCell ref="L66:L67"/>
    <mergeCell ref="J66:J67"/>
    <mergeCell ref="D61:D67"/>
    <mergeCell ref="E61:E67"/>
    <mergeCell ref="F61:F64"/>
    <mergeCell ref="K62:K63"/>
    <mergeCell ref="J62:J63"/>
    <mergeCell ref="I64:I65"/>
    <mergeCell ref="J64:J65"/>
    <mergeCell ref="A26:C26"/>
    <mergeCell ref="L36:L37"/>
    <mergeCell ref="A28:L28"/>
    <mergeCell ref="J32:J33"/>
    <mergeCell ref="K32:K33"/>
    <mergeCell ref="L32:L33"/>
    <mergeCell ref="I34:I35"/>
    <mergeCell ref="F35:F37"/>
    <mergeCell ref="I36:I37"/>
    <mergeCell ref="J36:J37"/>
    <mergeCell ref="C31:C37"/>
    <mergeCell ref="A76:E76"/>
    <mergeCell ref="F76:L76"/>
    <mergeCell ref="A40:L40"/>
    <mergeCell ref="A69:L69"/>
    <mergeCell ref="B70:L70"/>
    <mergeCell ref="F41:F43"/>
    <mergeCell ref="F44:F57"/>
    <mergeCell ref="A71:D74"/>
    <mergeCell ref="A41:A57"/>
    <mergeCell ref="B41:B57"/>
    <mergeCell ref="C41:C57"/>
    <mergeCell ref="D41:D57"/>
    <mergeCell ref="E41:E57"/>
    <mergeCell ref="A60:L60"/>
    <mergeCell ref="C61:C67"/>
    <mergeCell ref="I62:I63"/>
    <mergeCell ref="I66:I67"/>
    <mergeCell ref="A6:L6"/>
    <mergeCell ref="A7:L7"/>
    <mergeCell ref="A8:L8"/>
    <mergeCell ref="A10:A14"/>
    <mergeCell ref="K11:L11"/>
    <mergeCell ref="D12:E13"/>
    <mergeCell ref="F12:H13"/>
    <mergeCell ref="I12:J13"/>
    <mergeCell ref="D10:E11"/>
    <mergeCell ref="F10:L10"/>
    <mergeCell ref="K12:L13"/>
    <mergeCell ref="K14:L14"/>
    <mergeCell ref="K15:L15"/>
    <mergeCell ref="B10:C12"/>
    <mergeCell ref="F11:H11"/>
    <mergeCell ref="I11:J11"/>
    <mergeCell ref="B15:C15"/>
    <mergeCell ref="D15:E15"/>
    <mergeCell ref="F15:H15"/>
    <mergeCell ref="I15:J15"/>
    <mergeCell ref="B13:C13"/>
    <mergeCell ref="D14:E14"/>
    <mergeCell ref="F14:H14"/>
    <mergeCell ref="I14:J14"/>
    <mergeCell ref="F23:G23"/>
    <mergeCell ref="H23:I23"/>
    <mergeCell ref="F24:G24"/>
    <mergeCell ref="A25:C25"/>
    <mergeCell ref="K16:L16"/>
    <mergeCell ref="A19:L19"/>
    <mergeCell ref="A22:C23"/>
    <mergeCell ref="D23:E23"/>
    <mergeCell ref="B16:C16"/>
    <mergeCell ref="I17:J17"/>
    <mergeCell ref="D16:E16"/>
    <mergeCell ref="K17:L17"/>
    <mergeCell ref="J22:L23"/>
    <mergeCell ref="D22:I22"/>
    <mergeCell ref="B17:C17"/>
    <mergeCell ref="D17:E17"/>
    <mergeCell ref="F17:H17"/>
    <mergeCell ref="I16:J16"/>
    <mergeCell ref="F16:H16"/>
    <mergeCell ref="A24:C24"/>
    <mergeCell ref="H24:I24"/>
    <mergeCell ref="J24:L24"/>
    <mergeCell ref="H25:I25"/>
    <mergeCell ref="D24:E24"/>
    <mergeCell ref="D26:E26"/>
    <mergeCell ref="H26:I26"/>
    <mergeCell ref="J26:L26"/>
    <mergeCell ref="D31:D37"/>
    <mergeCell ref="E31:E37"/>
    <mergeCell ref="F31:F34"/>
    <mergeCell ref="I32:I33"/>
    <mergeCell ref="J34:J35"/>
    <mergeCell ref="K34:K35"/>
    <mergeCell ref="L34:L35"/>
  </mergeCells>
  <phoneticPr fontId="0" type="noConversion"/>
  <pageMargins left="0.23622047244094491" right="0.23622047244094491" top="0.74803149606299213" bottom="0.74803149606299213" header="0.31496062992125984" footer="0.31496062992125984"/>
  <pageSetup paperSize="9" scale="45" firstPageNumber="0" fitToHeight="3" orientation="landscape" r:id="rId1"/>
  <headerFooter alignWithMargins="0"/>
  <rowBreaks count="1" manualBreakCount="1">
    <brk id="67"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Нова 2</vt:lpstr>
      <vt:lpstr>'Нова 2'!Область_друку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mve</dc:creator>
  <cp:lastModifiedBy>Дем’яненко Олена Михайлівна</cp:lastModifiedBy>
  <cp:lastPrinted>2024-07-30T10:10:58Z</cp:lastPrinted>
  <dcterms:created xsi:type="dcterms:W3CDTF">2016-03-15T13:16:55Z</dcterms:created>
  <dcterms:modified xsi:type="dcterms:W3CDTF">2024-08-01T06:36:25Z</dcterms:modified>
</cp:coreProperties>
</file>