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7795" windowHeight="11325"/>
  </bookViews>
  <sheets>
    <sheet name="2023_5_зміни" sheetId="1" r:id="rId1"/>
  </sheets>
  <definedNames>
    <definedName name="_xlnm.Print_Area" localSheetId="0">'2023_5_зміни'!$A$1:$E$82</definedName>
  </definedNames>
  <calcPr calcId="145621" refMode="R1C1"/>
</workbook>
</file>

<file path=xl/calcChain.xml><?xml version="1.0" encoding="utf-8"?>
<calcChain xmlns="http://schemas.openxmlformats.org/spreadsheetml/2006/main">
  <c r="E77" i="1" l="1"/>
  <c r="D74" i="1"/>
  <c r="D75" i="1" s="1"/>
  <c r="D78" i="1" s="1"/>
  <c r="D70" i="1"/>
  <c r="D68" i="1"/>
  <c r="D66" i="1"/>
  <c r="D67" i="1" s="1"/>
  <c r="D64" i="1"/>
  <c r="D62" i="1"/>
  <c r="D60" i="1"/>
  <c r="E58" i="1"/>
  <c r="E78" i="1" s="1"/>
  <c r="E76" i="1" s="1"/>
  <c r="D58" i="1"/>
  <c r="E56" i="1"/>
  <c r="D56" i="1"/>
  <c r="D46" i="1"/>
  <c r="D45" i="1"/>
  <c r="D44" i="1"/>
  <c r="D43" i="1"/>
  <c r="D40" i="1"/>
  <c r="D38" i="1"/>
  <c r="D36" i="1"/>
  <c r="D34" i="1"/>
  <c r="D32" i="1"/>
  <c r="D29" i="1"/>
  <c r="D30" i="1" s="1"/>
  <c r="D27" i="1"/>
  <c r="D28" i="1" s="1"/>
  <c r="D26" i="1"/>
  <c r="D24" i="1"/>
  <c r="D22" i="1"/>
  <c r="D20" i="1"/>
  <c r="D77" i="1" l="1"/>
  <c r="D76" i="1" s="1"/>
  <c r="F45" i="1"/>
  <c r="G45" i="1" s="1"/>
</calcChain>
</file>

<file path=xl/sharedStrings.xml><?xml version="1.0" encoding="utf-8"?>
<sst xmlns="http://schemas.openxmlformats.org/spreadsheetml/2006/main" count="91" uniqueCount="53">
  <si>
    <t>Додаток 5</t>
  </si>
  <si>
    <t xml:space="preserve">до рішення Київської міської ради           від 08 грудня 2022 року  №5828/5869                                                  (в редакції  рішення Київської міської ради         </t>
  </si>
  <si>
    <t>від___________ №____________)</t>
  </si>
  <si>
    <t>Міжбюджетні трансферти бюджету міста Києва на 2023 рік</t>
  </si>
  <si>
    <t>(код бюджету)</t>
  </si>
  <si>
    <t>1. Показники міжбюджетних трансфертів з інших бюджетів</t>
  </si>
  <si>
    <t>(грн)</t>
  </si>
  <si>
    <t>Код Класифікації
доходу бюджету/
Код бюджету</t>
  </si>
  <si>
    <t>Найменування трансферту/
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</si>
  <si>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</si>
  <si>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</si>
  <si>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</t>
  </si>
  <si>
    <t>Державний бюджет України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</si>
  <si>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</si>
  <si>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облаштування безпечних умов у закладах загальної середньої освіти</t>
  </si>
  <si>
    <t>Субвенція з державного бюджету місцевим бюджетам на виконання окремих заходів з реалізації соціального проекту «Активні парки - локації здорової України»</t>
  </si>
  <si>
    <t>Субвенція з державного бюджету місцевим бюджетам на здійснення підтримки окремих закладів та заходів у системі охорони здоров'я</t>
  </si>
  <si>
    <t>Освітня субвенція з державного бюджету місцевим бюджетам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</si>
  <si>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</si>
  <si>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</si>
  <si>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</si>
  <si>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</si>
  <si>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</si>
  <si>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ІІ. Трансферти до спеціального фонду бюджету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</si>
  <si>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</si>
  <si>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Х</t>
  </si>
  <si>
    <t>УСЬОГО за розділом І та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</si>
  <si>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</si>
  <si>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</si>
  <si>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</si>
  <si>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
класифікації
видатків та
кредитування
місцевого бюджету/
Код бюджету</t>
  </si>
  <si>
    <t>Код типової
програмної
класифікації
видатків та
кредитування
місцевого
бюджету</t>
  </si>
  <si>
    <t>Найменування трансферту/
Найменування бюджету – отримувача міжбюджетного трансферту</t>
  </si>
  <si>
    <t>0119150</t>
  </si>
  <si>
    <t>Інші дотації з місцевого бюджету</t>
  </si>
  <si>
    <t xml:space="preserve">Бюджет Козинської селищної ради </t>
  </si>
  <si>
    <t xml:space="preserve">Бюджет Феодосіївської сільської територіальної громади </t>
  </si>
  <si>
    <t>0119770</t>
  </si>
  <si>
    <t>Інші субвенції з місцевого бюджету</t>
  </si>
  <si>
    <t>0552000000</t>
  </si>
  <si>
    <t>Бюджет Дружківської міської територіальної громади</t>
  </si>
  <si>
    <t>0552400000</t>
  </si>
  <si>
    <t>Бюджет Краматорської міської територіальної громади</t>
  </si>
  <si>
    <t>0554100000</t>
  </si>
  <si>
    <t>Бюджет Слов'янської міської територіальної громади</t>
  </si>
  <si>
    <t>Субвенція з місцевого бюджету державному бюджету на виконання програм соціально-економічного розвитку регіонів на виконання міської цільової програми забезпечення готовності до дій за призначенням територіальної підсистеми міста Києва Єдиної державної системи цивільного захисту на 2020 - 2023 роки</t>
  </si>
  <si>
    <t xml:space="preserve">3019800  </t>
  </si>
  <si>
    <t>Субвенція з місцевого бюджету державному бюджету на виконання програм соціально-економічного розвитку регіонів на виконання Міської цільової програми з організації військової служби, виконання військового обов'язку, мобілізаційної підготовки і територіальної оборони у місті Києві "Захисник Києва" на 2022-2024 роки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</si>
  <si>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</si>
  <si>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Обласний бюджет Тернопільської області</t>
  </si>
  <si>
    <t>Обласний бюджет Чернівецької області</t>
  </si>
  <si>
    <t>Київський міський голова</t>
  </si>
  <si>
    <t>Віталій КЛИЧКО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</si>
</sst>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6"/>
      <name val="Times New Roman"/>
      <family val="1"/>
      <charset val="204"/>
    </font>
    <font>
      <sz val="16"/>
      <name val="Times New Roman"/>
      <family val="1"/>
      <charset val="204"/>
    </font>
    <font>
      <u/>
      <sz val="1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NumberFormat="1" applyFont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3" fontId="2" fillId="0" borderId="5" xfId="0" applyNumberFormat="1" applyFont="1" applyBorder="1" applyAlignment="1">
      <alignment horizontal="right" vertical="center"/>
    </xf>
    <xf numFmtId="0" fontId="2" fillId="0" borderId="5" xfId="0" applyNumberFormat="1" applyFont="1" applyBorder="1" applyAlignment="1">
      <alignment horizontal="left" wrapText="1"/>
    </xf>
    <xf numFmtId="1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3" fontId="6" fillId="0" borderId="0" xfId="0" applyNumberFormat="1" applyFont="1"/>
    <xf numFmtId="3" fontId="8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9" fillId="0" borderId="2" xfId="0" applyNumberFormat="1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top" wrapText="1"/>
    </xf>
    <xf numFmtId="0" fontId="9" fillId="0" borderId="3" xfId="0" applyNumberFormat="1" applyFont="1" applyBorder="1" applyAlignment="1">
      <alignment horizontal="center" vertical="top" wrapText="1"/>
    </xf>
    <xf numFmtId="0" fontId="0" fillId="0" borderId="8" xfId="0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/>
    </xf>
    <xf numFmtId="3" fontId="10" fillId="0" borderId="5" xfId="0" applyNumberFormat="1" applyFont="1" applyFill="1" applyBorder="1" applyAlignment="1">
      <alignment horizontal="right" vertical="center"/>
    </xf>
    <xf numFmtId="0" fontId="0" fillId="0" borderId="0" xfId="0" applyFill="1"/>
    <xf numFmtId="0" fontId="2" fillId="0" borderId="5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49" fontId="2" fillId="3" borderId="5" xfId="0" applyNumberFormat="1" applyFont="1" applyFill="1" applyBorder="1" applyAlignment="1">
      <alignment horizontal="center" vertical="center"/>
    </xf>
    <xf numFmtId="0" fontId="10" fillId="3" borderId="5" xfId="0" applyNumberFormat="1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left" vertical="center"/>
    </xf>
    <xf numFmtId="3" fontId="2" fillId="3" borderId="5" xfId="0" applyNumberFormat="1" applyFont="1" applyFill="1" applyBorder="1" applyAlignment="1">
      <alignment horizontal="right" vertical="center"/>
    </xf>
    <xf numFmtId="3" fontId="10" fillId="4" borderId="5" xfId="0" applyNumberFormat="1" applyFont="1" applyFill="1" applyBorder="1" applyAlignment="1">
      <alignment horizontal="right" vertical="center"/>
    </xf>
    <xf numFmtId="3" fontId="0" fillId="4" borderId="0" xfId="0" applyNumberFormat="1" applyFill="1"/>
    <xf numFmtId="0" fontId="0" fillId="4" borderId="0" xfId="0" applyFill="1"/>
    <xf numFmtId="49" fontId="2" fillId="4" borderId="5" xfId="0" applyNumberFormat="1" applyFont="1" applyFill="1" applyBorder="1" applyAlignment="1">
      <alignment horizontal="center" vertical="center"/>
    </xf>
    <xf numFmtId="0" fontId="10" fillId="4" borderId="5" xfId="0" applyNumberFormat="1" applyFont="1" applyFill="1" applyBorder="1" applyAlignment="1">
      <alignment horizontal="center" vertical="center"/>
    </xf>
    <xf numFmtId="0" fontId="2" fillId="4" borderId="6" xfId="0" applyNumberFormat="1" applyFont="1" applyFill="1" applyBorder="1" applyAlignment="1">
      <alignment horizontal="left" vertical="center"/>
    </xf>
    <xf numFmtId="3" fontId="2" fillId="4" borderId="5" xfId="0" applyNumberFormat="1" applyFont="1" applyFill="1" applyBorder="1" applyAlignment="1">
      <alignment horizontal="right" vertical="center"/>
    </xf>
    <xf numFmtId="0" fontId="2" fillId="0" borderId="6" xfId="0" applyNumberFormat="1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left" vertical="center" wrapText="1"/>
    </xf>
    <xf numFmtId="3" fontId="2" fillId="2" borderId="5" xfId="0" applyNumberFormat="1" applyFont="1" applyFill="1" applyBorder="1" applyAlignment="1">
      <alignment horizontal="right" vertical="center"/>
    </xf>
    <xf numFmtId="0" fontId="2" fillId="2" borderId="6" xfId="0" applyNumberFormat="1" applyFont="1" applyFill="1" applyBorder="1" applyAlignment="1">
      <alignment horizontal="left" vertical="center"/>
    </xf>
    <xf numFmtId="0" fontId="10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3" fontId="10" fillId="0" borderId="5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view="pageBreakPreview" topLeftCell="A49" zoomScale="106" zoomScaleNormal="100" zoomScaleSheetLayoutView="106" workbookViewId="0">
      <selection activeCell="D74" sqref="D74"/>
    </sheetView>
  </sheetViews>
  <sheetFormatPr defaultColWidth="9.140625" defaultRowHeight="11.25" x14ac:dyDescent="0.2"/>
  <cols>
    <col min="1" max="1" width="17.140625" style="1" customWidth="1"/>
    <col min="2" max="2" width="14" style="1" customWidth="1"/>
    <col min="3" max="3" width="124.28515625" style="96" customWidth="1"/>
    <col min="4" max="4" width="32" style="7" customWidth="1"/>
    <col min="5" max="5" width="9.140625" style="2" hidden="1" customWidth="1"/>
    <col min="6" max="6" width="21.28515625" style="2" customWidth="1"/>
    <col min="7" max="256" width="9.140625" style="2"/>
    <col min="257" max="257" width="14.5703125" style="2" customWidth="1"/>
    <col min="258" max="258" width="14" style="2" customWidth="1"/>
    <col min="259" max="259" width="90.28515625" style="2" customWidth="1"/>
    <col min="260" max="260" width="19.85546875" style="2" customWidth="1"/>
    <col min="261" max="512" width="9.140625" style="2"/>
    <col min="513" max="513" width="14.5703125" style="2" customWidth="1"/>
    <col min="514" max="514" width="14" style="2" customWidth="1"/>
    <col min="515" max="515" width="90.28515625" style="2" customWidth="1"/>
    <col min="516" max="516" width="19.85546875" style="2" customWidth="1"/>
    <col min="517" max="768" width="9.140625" style="2"/>
    <col min="769" max="769" width="14.5703125" style="2" customWidth="1"/>
    <col min="770" max="770" width="14" style="2" customWidth="1"/>
    <col min="771" max="771" width="90.28515625" style="2" customWidth="1"/>
    <col min="772" max="772" width="19.85546875" style="2" customWidth="1"/>
    <col min="773" max="1024" width="9.140625" style="2"/>
    <col min="1025" max="1025" width="14.5703125" style="2" customWidth="1"/>
    <col min="1026" max="1026" width="14" style="2" customWidth="1"/>
    <col min="1027" max="1027" width="90.28515625" style="2" customWidth="1"/>
    <col min="1028" max="1028" width="19.85546875" style="2" customWidth="1"/>
    <col min="1029" max="1280" width="9.140625" style="2"/>
    <col min="1281" max="1281" width="14.5703125" style="2" customWidth="1"/>
    <col min="1282" max="1282" width="14" style="2" customWidth="1"/>
    <col min="1283" max="1283" width="90.28515625" style="2" customWidth="1"/>
    <col min="1284" max="1284" width="19.85546875" style="2" customWidth="1"/>
    <col min="1285" max="1536" width="9.140625" style="2"/>
    <col min="1537" max="1537" width="14.5703125" style="2" customWidth="1"/>
    <col min="1538" max="1538" width="14" style="2" customWidth="1"/>
    <col min="1539" max="1539" width="90.28515625" style="2" customWidth="1"/>
    <col min="1540" max="1540" width="19.85546875" style="2" customWidth="1"/>
    <col min="1541" max="1792" width="9.140625" style="2"/>
    <col min="1793" max="1793" width="14.5703125" style="2" customWidth="1"/>
    <col min="1794" max="1794" width="14" style="2" customWidth="1"/>
    <col min="1795" max="1795" width="90.28515625" style="2" customWidth="1"/>
    <col min="1796" max="1796" width="19.85546875" style="2" customWidth="1"/>
    <col min="1797" max="2048" width="9.140625" style="2"/>
    <col min="2049" max="2049" width="14.5703125" style="2" customWidth="1"/>
    <col min="2050" max="2050" width="14" style="2" customWidth="1"/>
    <col min="2051" max="2051" width="90.28515625" style="2" customWidth="1"/>
    <col min="2052" max="2052" width="19.85546875" style="2" customWidth="1"/>
    <col min="2053" max="2304" width="9.140625" style="2"/>
    <col min="2305" max="2305" width="14.5703125" style="2" customWidth="1"/>
    <col min="2306" max="2306" width="14" style="2" customWidth="1"/>
    <col min="2307" max="2307" width="90.28515625" style="2" customWidth="1"/>
    <col min="2308" max="2308" width="19.85546875" style="2" customWidth="1"/>
    <col min="2309" max="2560" width="9.140625" style="2"/>
    <col min="2561" max="2561" width="14.5703125" style="2" customWidth="1"/>
    <col min="2562" max="2562" width="14" style="2" customWidth="1"/>
    <col min="2563" max="2563" width="90.28515625" style="2" customWidth="1"/>
    <col min="2564" max="2564" width="19.85546875" style="2" customWidth="1"/>
    <col min="2565" max="2816" width="9.140625" style="2"/>
    <col min="2817" max="2817" width="14.5703125" style="2" customWidth="1"/>
    <col min="2818" max="2818" width="14" style="2" customWidth="1"/>
    <col min="2819" max="2819" width="90.28515625" style="2" customWidth="1"/>
    <col min="2820" max="2820" width="19.85546875" style="2" customWidth="1"/>
    <col min="2821" max="3072" width="9.140625" style="2"/>
    <col min="3073" max="3073" width="14.5703125" style="2" customWidth="1"/>
    <col min="3074" max="3074" width="14" style="2" customWidth="1"/>
    <col min="3075" max="3075" width="90.28515625" style="2" customWidth="1"/>
    <col min="3076" max="3076" width="19.85546875" style="2" customWidth="1"/>
    <col min="3077" max="3328" width="9.140625" style="2"/>
    <col min="3329" max="3329" width="14.5703125" style="2" customWidth="1"/>
    <col min="3330" max="3330" width="14" style="2" customWidth="1"/>
    <col min="3331" max="3331" width="90.28515625" style="2" customWidth="1"/>
    <col min="3332" max="3332" width="19.85546875" style="2" customWidth="1"/>
    <col min="3333" max="3584" width="9.140625" style="2"/>
    <col min="3585" max="3585" width="14.5703125" style="2" customWidth="1"/>
    <col min="3586" max="3586" width="14" style="2" customWidth="1"/>
    <col min="3587" max="3587" width="90.28515625" style="2" customWidth="1"/>
    <col min="3588" max="3588" width="19.85546875" style="2" customWidth="1"/>
    <col min="3589" max="3840" width="9.140625" style="2"/>
    <col min="3841" max="3841" width="14.5703125" style="2" customWidth="1"/>
    <col min="3842" max="3842" width="14" style="2" customWidth="1"/>
    <col min="3843" max="3843" width="90.28515625" style="2" customWidth="1"/>
    <col min="3844" max="3844" width="19.85546875" style="2" customWidth="1"/>
    <col min="3845" max="4096" width="9.140625" style="2"/>
    <col min="4097" max="4097" width="14.5703125" style="2" customWidth="1"/>
    <col min="4098" max="4098" width="14" style="2" customWidth="1"/>
    <col min="4099" max="4099" width="90.28515625" style="2" customWidth="1"/>
    <col min="4100" max="4100" width="19.85546875" style="2" customWidth="1"/>
    <col min="4101" max="4352" width="9.140625" style="2"/>
    <col min="4353" max="4353" width="14.5703125" style="2" customWidth="1"/>
    <col min="4354" max="4354" width="14" style="2" customWidth="1"/>
    <col min="4355" max="4355" width="90.28515625" style="2" customWidth="1"/>
    <col min="4356" max="4356" width="19.85546875" style="2" customWidth="1"/>
    <col min="4357" max="4608" width="9.140625" style="2"/>
    <col min="4609" max="4609" width="14.5703125" style="2" customWidth="1"/>
    <col min="4610" max="4610" width="14" style="2" customWidth="1"/>
    <col min="4611" max="4611" width="90.28515625" style="2" customWidth="1"/>
    <col min="4612" max="4612" width="19.85546875" style="2" customWidth="1"/>
    <col min="4613" max="4864" width="9.140625" style="2"/>
    <col min="4865" max="4865" width="14.5703125" style="2" customWidth="1"/>
    <col min="4866" max="4866" width="14" style="2" customWidth="1"/>
    <col min="4867" max="4867" width="90.28515625" style="2" customWidth="1"/>
    <col min="4868" max="4868" width="19.85546875" style="2" customWidth="1"/>
    <col min="4869" max="5120" width="9.140625" style="2"/>
    <col min="5121" max="5121" width="14.5703125" style="2" customWidth="1"/>
    <col min="5122" max="5122" width="14" style="2" customWidth="1"/>
    <col min="5123" max="5123" width="90.28515625" style="2" customWidth="1"/>
    <col min="5124" max="5124" width="19.85546875" style="2" customWidth="1"/>
    <col min="5125" max="5376" width="9.140625" style="2"/>
    <col min="5377" max="5377" width="14.5703125" style="2" customWidth="1"/>
    <col min="5378" max="5378" width="14" style="2" customWidth="1"/>
    <col min="5379" max="5379" width="90.28515625" style="2" customWidth="1"/>
    <col min="5380" max="5380" width="19.85546875" style="2" customWidth="1"/>
    <col min="5381" max="5632" width="9.140625" style="2"/>
    <col min="5633" max="5633" width="14.5703125" style="2" customWidth="1"/>
    <col min="5634" max="5634" width="14" style="2" customWidth="1"/>
    <col min="5635" max="5635" width="90.28515625" style="2" customWidth="1"/>
    <col min="5636" max="5636" width="19.85546875" style="2" customWidth="1"/>
    <col min="5637" max="5888" width="9.140625" style="2"/>
    <col min="5889" max="5889" width="14.5703125" style="2" customWidth="1"/>
    <col min="5890" max="5890" width="14" style="2" customWidth="1"/>
    <col min="5891" max="5891" width="90.28515625" style="2" customWidth="1"/>
    <col min="5892" max="5892" width="19.85546875" style="2" customWidth="1"/>
    <col min="5893" max="6144" width="9.140625" style="2"/>
    <col min="6145" max="6145" width="14.5703125" style="2" customWidth="1"/>
    <col min="6146" max="6146" width="14" style="2" customWidth="1"/>
    <col min="6147" max="6147" width="90.28515625" style="2" customWidth="1"/>
    <col min="6148" max="6148" width="19.85546875" style="2" customWidth="1"/>
    <col min="6149" max="6400" width="9.140625" style="2"/>
    <col min="6401" max="6401" width="14.5703125" style="2" customWidth="1"/>
    <col min="6402" max="6402" width="14" style="2" customWidth="1"/>
    <col min="6403" max="6403" width="90.28515625" style="2" customWidth="1"/>
    <col min="6404" max="6404" width="19.85546875" style="2" customWidth="1"/>
    <col min="6405" max="6656" width="9.140625" style="2"/>
    <col min="6657" max="6657" width="14.5703125" style="2" customWidth="1"/>
    <col min="6658" max="6658" width="14" style="2" customWidth="1"/>
    <col min="6659" max="6659" width="90.28515625" style="2" customWidth="1"/>
    <col min="6660" max="6660" width="19.85546875" style="2" customWidth="1"/>
    <col min="6661" max="6912" width="9.140625" style="2"/>
    <col min="6913" max="6913" width="14.5703125" style="2" customWidth="1"/>
    <col min="6914" max="6914" width="14" style="2" customWidth="1"/>
    <col min="6915" max="6915" width="90.28515625" style="2" customWidth="1"/>
    <col min="6916" max="6916" width="19.85546875" style="2" customWidth="1"/>
    <col min="6917" max="7168" width="9.140625" style="2"/>
    <col min="7169" max="7169" width="14.5703125" style="2" customWidth="1"/>
    <col min="7170" max="7170" width="14" style="2" customWidth="1"/>
    <col min="7171" max="7171" width="90.28515625" style="2" customWidth="1"/>
    <col min="7172" max="7172" width="19.85546875" style="2" customWidth="1"/>
    <col min="7173" max="7424" width="9.140625" style="2"/>
    <col min="7425" max="7425" width="14.5703125" style="2" customWidth="1"/>
    <col min="7426" max="7426" width="14" style="2" customWidth="1"/>
    <col min="7427" max="7427" width="90.28515625" style="2" customWidth="1"/>
    <col min="7428" max="7428" width="19.85546875" style="2" customWidth="1"/>
    <col min="7429" max="7680" width="9.140625" style="2"/>
    <col min="7681" max="7681" width="14.5703125" style="2" customWidth="1"/>
    <col min="7682" max="7682" width="14" style="2" customWidth="1"/>
    <col min="7683" max="7683" width="90.28515625" style="2" customWidth="1"/>
    <col min="7684" max="7684" width="19.85546875" style="2" customWidth="1"/>
    <col min="7685" max="7936" width="9.140625" style="2"/>
    <col min="7937" max="7937" width="14.5703125" style="2" customWidth="1"/>
    <col min="7938" max="7938" width="14" style="2" customWidth="1"/>
    <col min="7939" max="7939" width="90.28515625" style="2" customWidth="1"/>
    <col min="7940" max="7940" width="19.85546875" style="2" customWidth="1"/>
    <col min="7941" max="8192" width="9.140625" style="2"/>
    <col min="8193" max="8193" width="14.5703125" style="2" customWidth="1"/>
    <col min="8194" max="8194" width="14" style="2" customWidth="1"/>
    <col min="8195" max="8195" width="90.28515625" style="2" customWidth="1"/>
    <col min="8196" max="8196" width="19.85546875" style="2" customWidth="1"/>
    <col min="8197" max="8448" width="9.140625" style="2"/>
    <col min="8449" max="8449" width="14.5703125" style="2" customWidth="1"/>
    <col min="8450" max="8450" width="14" style="2" customWidth="1"/>
    <col min="8451" max="8451" width="90.28515625" style="2" customWidth="1"/>
    <col min="8452" max="8452" width="19.85546875" style="2" customWidth="1"/>
    <col min="8453" max="8704" width="9.140625" style="2"/>
    <col min="8705" max="8705" width="14.5703125" style="2" customWidth="1"/>
    <col min="8706" max="8706" width="14" style="2" customWidth="1"/>
    <col min="8707" max="8707" width="90.28515625" style="2" customWidth="1"/>
    <col min="8708" max="8708" width="19.85546875" style="2" customWidth="1"/>
    <col min="8709" max="8960" width="9.140625" style="2"/>
    <col min="8961" max="8961" width="14.5703125" style="2" customWidth="1"/>
    <col min="8962" max="8962" width="14" style="2" customWidth="1"/>
    <col min="8963" max="8963" width="90.28515625" style="2" customWidth="1"/>
    <col min="8964" max="8964" width="19.85546875" style="2" customWidth="1"/>
    <col min="8965" max="9216" width="9.140625" style="2"/>
    <col min="9217" max="9217" width="14.5703125" style="2" customWidth="1"/>
    <col min="9218" max="9218" width="14" style="2" customWidth="1"/>
    <col min="9219" max="9219" width="90.28515625" style="2" customWidth="1"/>
    <col min="9220" max="9220" width="19.85546875" style="2" customWidth="1"/>
    <col min="9221" max="9472" width="9.140625" style="2"/>
    <col min="9473" max="9473" width="14.5703125" style="2" customWidth="1"/>
    <col min="9474" max="9474" width="14" style="2" customWidth="1"/>
    <col min="9475" max="9475" width="90.28515625" style="2" customWidth="1"/>
    <col min="9476" max="9476" width="19.85546875" style="2" customWidth="1"/>
    <col min="9477" max="9728" width="9.140625" style="2"/>
    <col min="9729" max="9729" width="14.5703125" style="2" customWidth="1"/>
    <col min="9730" max="9730" width="14" style="2" customWidth="1"/>
    <col min="9731" max="9731" width="90.28515625" style="2" customWidth="1"/>
    <col min="9732" max="9732" width="19.85546875" style="2" customWidth="1"/>
    <col min="9733" max="9984" width="9.140625" style="2"/>
    <col min="9985" max="9985" width="14.5703125" style="2" customWidth="1"/>
    <col min="9986" max="9986" width="14" style="2" customWidth="1"/>
    <col min="9987" max="9987" width="90.28515625" style="2" customWidth="1"/>
    <col min="9988" max="9988" width="19.85546875" style="2" customWidth="1"/>
    <col min="9989" max="10240" width="9.140625" style="2"/>
    <col min="10241" max="10241" width="14.5703125" style="2" customWidth="1"/>
    <col min="10242" max="10242" width="14" style="2" customWidth="1"/>
    <col min="10243" max="10243" width="90.28515625" style="2" customWidth="1"/>
    <col min="10244" max="10244" width="19.85546875" style="2" customWidth="1"/>
    <col min="10245" max="10496" width="9.140625" style="2"/>
    <col min="10497" max="10497" width="14.5703125" style="2" customWidth="1"/>
    <col min="10498" max="10498" width="14" style="2" customWidth="1"/>
    <col min="10499" max="10499" width="90.28515625" style="2" customWidth="1"/>
    <col min="10500" max="10500" width="19.85546875" style="2" customWidth="1"/>
    <col min="10501" max="10752" width="9.140625" style="2"/>
    <col min="10753" max="10753" width="14.5703125" style="2" customWidth="1"/>
    <col min="10754" max="10754" width="14" style="2" customWidth="1"/>
    <col min="10755" max="10755" width="90.28515625" style="2" customWidth="1"/>
    <col min="10756" max="10756" width="19.85546875" style="2" customWidth="1"/>
    <col min="10757" max="11008" width="9.140625" style="2"/>
    <col min="11009" max="11009" width="14.5703125" style="2" customWidth="1"/>
    <col min="11010" max="11010" width="14" style="2" customWidth="1"/>
    <col min="11011" max="11011" width="90.28515625" style="2" customWidth="1"/>
    <col min="11012" max="11012" width="19.85546875" style="2" customWidth="1"/>
    <col min="11013" max="11264" width="9.140625" style="2"/>
    <col min="11265" max="11265" width="14.5703125" style="2" customWidth="1"/>
    <col min="11266" max="11266" width="14" style="2" customWidth="1"/>
    <col min="11267" max="11267" width="90.28515625" style="2" customWidth="1"/>
    <col min="11268" max="11268" width="19.85546875" style="2" customWidth="1"/>
    <col min="11269" max="11520" width="9.140625" style="2"/>
    <col min="11521" max="11521" width="14.5703125" style="2" customWidth="1"/>
    <col min="11522" max="11522" width="14" style="2" customWidth="1"/>
    <col min="11523" max="11523" width="90.28515625" style="2" customWidth="1"/>
    <col min="11524" max="11524" width="19.85546875" style="2" customWidth="1"/>
    <col min="11525" max="11776" width="9.140625" style="2"/>
    <col min="11777" max="11777" width="14.5703125" style="2" customWidth="1"/>
    <col min="11778" max="11778" width="14" style="2" customWidth="1"/>
    <col min="11779" max="11779" width="90.28515625" style="2" customWidth="1"/>
    <col min="11780" max="11780" width="19.85546875" style="2" customWidth="1"/>
    <col min="11781" max="12032" width="9.140625" style="2"/>
    <col min="12033" max="12033" width="14.5703125" style="2" customWidth="1"/>
    <col min="12034" max="12034" width="14" style="2" customWidth="1"/>
    <col min="12035" max="12035" width="90.28515625" style="2" customWidth="1"/>
    <col min="12036" max="12036" width="19.85546875" style="2" customWidth="1"/>
    <col min="12037" max="12288" width="9.140625" style="2"/>
    <col min="12289" max="12289" width="14.5703125" style="2" customWidth="1"/>
    <col min="12290" max="12290" width="14" style="2" customWidth="1"/>
    <col min="12291" max="12291" width="90.28515625" style="2" customWidth="1"/>
    <col min="12292" max="12292" width="19.85546875" style="2" customWidth="1"/>
    <col min="12293" max="12544" width="9.140625" style="2"/>
    <col min="12545" max="12545" width="14.5703125" style="2" customWidth="1"/>
    <col min="12546" max="12546" width="14" style="2" customWidth="1"/>
    <col min="12547" max="12547" width="90.28515625" style="2" customWidth="1"/>
    <col min="12548" max="12548" width="19.85546875" style="2" customWidth="1"/>
    <col min="12549" max="12800" width="9.140625" style="2"/>
    <col min="12801" max="12801" width="14.5703125" style="2" customWidth="1"/>
    <col min="12802" max="12802" width="14" style="2" customWidth="1"/>
    <col min="12803" max="12803" width="90.28515625" style="2" customWidth="1"/>
    <col min="12804" max="12804" width="19.85546875" style="2" customWidth="1"/>
    <col min="12805" max="13056" width="9.140625" style="2"/>
    <col min="13057" max="13057" width="14.5703125" style="2" customWidth="1"/>
    <col min="13058" max="13058" width="14" style="2" customWidth="1"/>
    <col min="13059" max="13059" width="90.28515625" style="2" customWidth="1"/>
    <col min="13060" max="13060" width="19.85546875" style="2" customWidth="1"/>
    <col min="13061" max="13312" width="9.140625" style="2"/>
    <col min="13313" max="13313" width="14.5703125" style="2" customWidth="1"/>
    <col min="13314" max="13314" width="14" style="2" customWidth="1"/>
    <col min="13315" max="13315" width="90.28515625" style="2" customWidth="1"/>
    <col min="13316" max="13316" width="19.85546875" style="2" customWidth="1"/>
    <col min="13317" max="13568" width="9.140625" style="2"/>
    <col min="13569" max="13569" width="14.5703125" style="2" customWidth="1"/>
    <col min="13570" max="13570" width="14" style="2" customWidth="1"/>
    <col min="13571" max="13571" width="90.28515625" style="2" customWidth="1"/>
    <col min="13572" max="13572" width="19.85546875" style="2" customWidth="1"/>
    <col min="13573" max="13824" width="9.140625" style="2"/>
    <col min="13825" max="13825" width="14.5703125" style="2" customWidth="1"/>
    <col min="13826" max="13826" width="14" style="2" customWidth="1"/>
    <col min="13827" max="13827" width="90.28515625" style="2" customWidth="1"/>
    <col min="13828" max="13828" width="19.85546875" style="2" customWidth="1"/>
    <col min="13829" max="14080" width="9.140625" style="2"/>
    <col min="14081" max="14081" width="14.5703125" style="2" customWidth="1"/>
    <col min="14082" max="14082" width="14" style="2" customWidth="1"/>
    <col min="14083" max="14083" width="90.28515625" style="2" customWidth="1"/>
    <col min="14084" max="14084" width="19.85546875" style="2" customWidth="1"/>
    <col min="14085" max="14336" width="9.140625" style="2"/>
    <col min="14337" max="14337" width="14.5703125" style="2" customWidth="1"/>
    <col min="14338" max="14338" width="14" style="2" customWidth="1"/>
    <col min="14339" max="14339" width="90.28515625" style="2" customWidth="1"/>
    <col min="14340" max="14340" width="19.85546875" style="2" customWidth="1"/>
    <col min="14341" max="14592" width="9.140625" style="2"/>
    <col min="14593" max="14593" width="14.5703125" style="2" customWidth="1"/>
    <col min="14594" max="14594" width="14" style="2" customWidth="1"/>
    <col min="14595" max="14595" width="90.28515625" style="2" customWidth="1"/>
    <col min="14596" max="14596" width="19.85546875" style="2" customWidth="1"/>
    <col min="14597" max="14848" width="9.140625" style="2"/>
    <col min="14849" max="14849" width="14.5703125" style="2" customWidth="1"/>
    <col min="14850" max="14850" width="14" style="2" customWidth="1"/>
    <col min="14851" max="14851" width="90.28515625" style="2" customWidth="1"/>
    <col min="14852" max="14852" width="19.85546875" style="2" customWidth="1"/>
    <col min="14853" max="15104" width="9.140625" style="2"/>
    <col min="15105" max="15105" width="14.5703125" style="2" customWidth="1"/>
    <col min="15106" max="15106" width="14" style="2" customWidth="1"/>
    <col min="15107" max="15107" width="90.28515625" style="2" customWidth="1"/>
    <col min="15108" max="15108" width="19.85546875" style="2" customWidth="1"/>
    <col min="15109" max="15360" width="9.140625" style="2"/>
    <col min="15361" max="15361" width="14.5703125" style="2" customWidth="1"/>
    <col min="15362" max="15362" width="14" style="2" customWidth="1"/>
    <col min="15363" max="15363" width="90.28515625" style="2" customWidth="1"/>
    <col min="15364" max="15364" width="19.85546875" style="2" customWidth="1"/>
    <col min="15365" max="15616" width="9.140625" style="2"/>
    <col min="15617" max="15617" width="14.5703125" style="2" customWidth="1"/>
    <col min="15618" max="15618" width="14" style="2" customWidth="1"/>
    <col min="15619" max="15619" width="90.28515625" style="2" customWidth="1"/>
    <col min="15620" max="15620" width="19.85546875" style="2" customWidth="1"/>
    <col min="15621" max="15872" width="9.140625" style="2"/>
    <col min="15873" max="15873" width="14.5703125" style="2" customWidth="1"/>
    <col min="15874" max="15874" width="14" style="2" customWidth="1"/>
    <col min="15875" max="15875" width="90.28515625" style="2" customWidth="1"/>
    <col min="15876" max="15876" width="19.85546875" style="2" customWidth="1"/>
    <col min="15877" max="16128" width="9.140625" style="2"/>
    <col min="16129" max="16129" width="14.5703125" style="2" customWidth="1"/>
    <col min="16130" max="16130" width="14" style="2" customWidth="1"/>
    <col min="16131" max="16131" width="90.28515625" style="2" customWidth="1"/>
    <col min="16132" max="16132" width="19.85546875" style="2" customWidth="1"/>
    <col min="16133" max="16384" width="9.140625" style="2"/>
  </cols>
  <sheetData>
    <row r="1" spans="1:5" s="4" customFormat="1" ht="15.75" x14ac:dyDescent="0.25">
      <c r="A1" s="1"/>
      <c r="B1" s="1"/>
      <c r="C1" s="2"/>
      <c r="D1" s="3" t="s">
        <v>0</v>
      </c>
      <c r="E1" s="3"/>
    </row>
    <row r="2" spans="1:5" s="4" customFormat="1" ht="73.5" customHeight="1" x14ac:dyDescent="0.25">
      <c r="A2" s="1"/>
      <c r="B2" s="1"/>
      <c r="C2" s="2"/>
      <c r="D2" s="5" t="s">
        <v>1</v>
      </c>
      <c r="E2" s="5"/>
    </row>
    <row r="3" spans="1:5" s="4" customFormat="1" ht="15" x14ac:dyDescent="0.25">
      <c r="A3" s="1"/>
      <c r="B3" s="1"/>
      <c r="C3" s="2"/>
      <c r="D3" s="6" t="s">
        <v>2</v>
      </c>
      <c r="E3" s="6"/>
    </row>
    <row r="4" spans="1:5" ht="11.25" hidden="1" customHeight="1" x14ac:dyDescent="0.2">
      <c r="C4" s="2"/>
    </row>
    <row r="5" spans="1:5" ht="11.25" hidden="1" customHeight="1" x14ac:dyDescent="0.2">
      <c r="C5" s="2"/>
      <c r="D5" s="8"/>
    </row>
    <row r="6" spans="1:5" ht="11.25" hidden="1" customHeight="1" x14ac:dyDescent="0.2">
      <c r="C6" s="2"/>
      <c r="D6" s="8"/>
    </row>
    <row r="7" spans="1:5" s="10" customFormat="1" ht="4.5" customHeight="1" x14ac:dyDescent="0.15">
      <c r="A7" s="9"/>
      <c r="B7" s="9"/>
      <c r="D7" s="11"/>
    </row>
    <row r="8" spans="1:5" ht="21" customHeight="1" x14ac:dyDescent="0.2">
      <c r="A8" s="12" t="s">
        <v>3</v>
      </c>
      <c r="B8" s="12"/>
      <c r="C8" s="12"/>
      <c r="D8" s="12"/>
    </row>
    <row r="9" spans="1:5" ht="6" customHeight="1" x14ac:dyDescent="0.2">
      <c r="C9" s="2"/>
      <c r="D9" s="8"/>
    </row>
    <row r="10" spans="1:5" ht="12.75" customHeight="1" x14ac:dyDescent="0.2">
      <c r="B10" s="13">
        <v>2600000000</v>
      </c>
      <c r="C10" s="13"/>
      <c r="D10" s="13"/>
    </row>
    <row r="11" spans="1:5" ht="11.25" customHeight="1" x14ac:dyDescent="0.2">
      <c r="B11" s="14" t="s">
        <v>4</v>
      </c>
      <c r="C11" s="14"/>
      <c r="D11" s="14"/>
    </row>
    <row r="12" spans="1:5" ht="3" customHeight="1" x14ac:dyDescent="0.2">
      <c r="C12" s="2"/>
      <c r="D12" s="8"/>
    </row>
    <row r="13" spans="1:5" ht="15.75" customHeight="1" x14ac:dyDescent="0.25">
      <c r="A13" s="15" t="s">
        <v>5</v>
      </c>
      <c r="B13" s="15"/>
      <c r="C13" s="15"/>
      <c r="D13" s="8"/>
    </row>
    <row r="14" spans="1:5" ht="12.75" customHeight="1" x14ac:dyDescent="0.2">
      <c r="C14" s="2"/>
      <c r="D14" s="16" t="s">
        <v>6</v>
      </c>
    </row>
    <row r="15" spans="1:5" ht="16.350000000000001" customHeight="1" x14ac:dyDescent="0.2">
      <c r="A15" s="17" t="s">
        <v>7</v>
      </c>
      <c r="B15" s="18" t="s">
        <v>8</v>
      </c>
      <c r="C15" s="18"/>
      <c r="D15" s="17" t="s">
        <v>9</v>
      </c>
    </row>
    <row r="16" spans="1:5" ht="29.25" customHeight="1" x14ac:dyDescent="0.2">
      <c r="A16" s="19"/>
      <c r="B16" s="20"/>
      <c r="C16" s="21"/>
      <c r="D16" s="19"/>
    </row>
    <row r="17" spans="1:4" ht="11.25" hidden="1" customHeight="1" x14ac:dyDescent="0.2">
      <c r="A17" s="22">
        <v>1</v>
      </c>
      <c r="B17" s="23">
        <v>2</v>
      </c>
      <c r="C17" s="23"/>
      <c r="D17" s="22">
        <v>3</v>
      </c>
    </row>
    <row r="18" spans="1:4" ht="21" customHeight="1" x14ac:dyDescent="0.2">
      <c r="A18" s="24" t="s">
        <v>10</v>
      </c>
      <c r="B18" s="24"/>
      <c r="C18" s="24"/>
      <c r="D18" s="24"/>
    </row>
    <row r="19" spans="1:4" ht="35.25" customHeight="1" x14ac:dyDescent="0.2">
      <c r="A19" s="22">
        <v>41021000</v>
      </c>
      <c r="B19" s="25" t="s">
        <v>11</v>
      </c>
      <c r="C19" s="26"/>
      <c r="D19" s="27">
        <v>69570300</v>
      </c>
    </row>
    <row r="20" spans="1:4" ht="18" customHeight="1" x14ac:dyDescent="0.25">
      <c r="A20" s="22">
        <v>9900000000</v>
      </c>
      <c r="B20" s="28" t="s">
        <v>12</v>
      </c>
      <c r="C20" s="28"/>
      <c r="D20" s="27">
        <f>D19</f>
        <v>69570300</v>
      </c>
    </row>
    <row r="21" spans="1:4" s="33" customFormat="1" ht="126" customHeight="1" x14ac:dyDescent="0.2">
      <c r="A21" s="29">
        <v>41030500</v>
      </c>
      <c r="B21" s="30" t="s">
        <v>13</v>
      </c>
      <c r="C21" s="31"/>
      <c r="D21" s="32">
        <v>560168855</v>
      </c>
    </row>
    <row r="22" spans="1:4" ht="18" customHeight="1" x14ac:dyDescent="0.25">
      <c r="A22" s="22">
        <v>9900000000</v>
      </c>
      <c r="B22" s="28" t="s">
        <v>12</v>
      </c>
      <c r="C22" s="28"/>
      <c r="D22" s="27">
        <f>D21</f>
        <v>560168855</v>
      </c>
    </row>
    <row r="23" spans="1:4" s="33" customFormat="1" ht="15.75" x14ac:dyDescent="0.2">
      <c r="A23" s="29">
        <v>41032800</v>
      </c>
      <c r="B23" s="34" t="s">
        <v>14</v>
      </c>
      <c r="C23" s="35"/>
      <c r="D23" s="32">
        <v>81634000</v>
      </c>
    </row>
    <row r="24" spans="1:4" ht="18" customHeight="1" x14ac:dyDescent="0.25">
      <c r="A24" s="22">
        <v>9900000000</v>
      </c>
      <c r="B24" s="28" t="s">
        <v>12</v>
      </c>
      <c r="C24" s="28"/>
      <c r="D24" s="27">
        <f>D23</f>
        <v>81634000</v>
      </c>
    </row>
    <row r="25" spans="1:4" ht="33" customHeight="1" x14ac:dyDescent="0.25">
      <c r="A25" s="22">
        <v>41032900</v>
      </c>
      <c r="B25" s="36" t="s">
        <v>15</v>
      </c>
      <c r="C25" s="37"/>
      <c r="D25" s="27">
        <v>264800</v>
      </c>
    </row>
    <row r="26" spans="1:4" ht="18" customHeight="1" x14ac:dyDescent="0.25">
      <c r="A26" s="22">
        <v>9900000000</v>
      </c>
      <c r="B26" s="28" t="s">
        <v>12</v>
      </c>
      <c r="C26" s="28"/>
      <c r="D26" s="27">
        <f>D25</f>
        <v>264800</v>
      </c>
    </row>
    <row r="27" spans="1:4" s="33" customFormat="1" ht="15.75" x14ac:dyDescent="0.2">
      <c r="A27" s="29">
        <v>41033000</v>
      </c>
      <c r="B27" s="34" t="s">
        <v>16</v>
      </c>
      <c r="C27" s="35"/>
      <c r="D27" s="32">
        <f>123897200+22652900-37694900+18348600</f>
        <v>127203800</v>
      </c>
    </row>
    <row r="28" spans="1:4" ht="18.75" customHeight="1" x14ac:dyDescent="0.25">
      <c r="A28" s="22">
        <v>9900000000</v>
      </c>
      <c r="B28" s="28" t="s">
        <v>12</v>
      </c>
      <c r="C28" s="28"/>
      <c r="D28" s="27">
        <f>D27</f>
        <v>127203800</v>
      </c>
    </row>
    <row r="29" spans="1:4" ht="15.75" x14ac:dyDescent="0.2">
      <c r="A29" s="22">
        <v>41033900</v>
      </c>
      <c r="B29" s="25" t="s">
        <v>17</v>
      </c>
      <c r="C29" s="26"/>
      <c r="D29" s="27">
        <f>5213673500-5738600</f>
        <v>5207934900</v>
      </c>
    </row>
    <row r="30" spans="1:4" ht="15.75" x14ac:dyDescent="0.25">
      <c r="A30" s="22">
        <v>9900000000</v>
      </c>
      <c r="B30" s="28" t="s">
        <v>12</v>
      </c>
      <c r="C30" s="28"/>
      <c r="D30" s="27">
        <f>D29</f>
        <v>5207934900</v>
      </c>
    </row>
    <row r="31" spans="1:4" ht="52.5" customHeight="1" x14ac:dyDescent="0.2">
      <c r="A31" s="22">
        <v>41034400</v>
      </c>
      <c r="B31" s="25" t="s">
        <v>18</v>
      </c>
      <c r="C31" s="26"/>
      <c r="D31" s="27">
        <v>917900</v>
      </c>
    </row>
    <row r="32" spans="1:4" ht="16.5" customHeight="1" x14ac:dyDescent="0.25">
      <c r="A32" s="22">
        <v>9900000000</v>
      </c>
      <c r="B32" s="28" t="s">
        <v>12</v>
      </c>
      <c r="C32" s="28"/>
      <c r="D32" s="27">
        <f>D31</f>
        <v>917900</v>
      </c>
    </row>
    <row r="33" spans="1:7" ht="15.75" x14ac:dyDescent="0.2">
      <c r="A33" s="22">
        <v>41035400</v>
      </c>
      <c r="B33" s="25" t="s">
        <v>19</v>
      </c>
      <c r="C33" s="26"/>
      <c r="D33" s="27">
        <v>16891000</v>
      </c>
    </row>
    <row r="34" spans="1:7" ht="15.75" customHeight="1" x14ac:dyDescent="0.25">
      <c r="A34" s="22">
        <v>99000000000</v>
      </c>
      <c r="B34" s="28" t="s">
        <v>12</v>
      </c>
      <c r="C34" s="28"/>
      <c r="D34" s="27">
        <f>D33</f>
        <v>16891000</v>
      </c>
    </row>
    <row r="35" spans="1:7" ht="34.5" customHeight="1" x14ac:dyDescent="0.2">
      <c r="A35" s="22">
        <v>41035600</v>
      </c>
      <c r="B35" s="25" t="s">
        <v>20</v>
      </c>
      <c r="C35" s="26"/>
      <c r="D35" s="27">
        <v>13279200</v>
      </c>
    </row>
    <row r="36" spans="1:7" ht="17.25" customHeight="1" x14ac:dyDescent="0.25">
      <c r="A36" s="22">
        <v>9900000000</v>
      </c>
      <c r="B36" s="28" t="s">
        <v>12</v>
      </c>
      <c r="C36" s="28"/>
      <c r="D36" s="27">
        <f>D35</f>
        <v>13279200</v>
      </c>
    </row>
    <row r="37" spans="1:7" ht="126" customHeight="1" x14ac:dyDescent="0.2">
      <c r="A37" s="22">
        <v>41036100</v>
      </c>
      <c r="B37" s="38" t="s">
        <v>21</v>
      </c>
      <c r="C37" s="39"/>
      <c r="D37" s="27">
        <v>260274300</v>
      </c>
    </row>
    <row r="38" spans="1:7" ht="17.25" customHeight="1" x14ac:dyDescent="0.25">
      <c r="A38" s="22">
        <v>9900000000</v>
      </c>
      <c r="B38" s="28" t="s">
        <v>12</v>
      </c>
      <c r="C38" s="28"/>
      <c r="D38" s="27">
        <f>D37</f>
        <v>260274300</v>
      </c>
    </row>
    <row r="39" spans="1:7" ht="80.25" customHeight="1" x14ac:dyDescent="0.2">
      <c r="A39" s="22">
        <v>41036400</v>
      </c>
      <c r="B39" s="38" t="s">
        <v>22</v>
      </c>
      <c r="C39" s="39"/>
      <c r="D39" s="27">
        <v>75032656</v>
      </c>
    </row>
    <row r="40" spans="1:7" ht="17.25" customHeight="1" x14ac:dyDescent="0.25">
      <c r="A40" s="22">
        <v>9900000000</v>
      </c>
      <c r="B40" s="28" t="s">
        <v>12</v>
      </c>
      <c r="C40" s="28"/>
      <c r="D40" s="27">
        <f>D39</f>
        <v>75032656</v>
      </c>
    </row>
    <row r="41" spans="1:7" ht="17.25" customHeight="1" x14ac:dyDescent="0.2">
      <c r="A41" s="40" t="s">
        <v>23</v>
      </c>
      <c r="B41" s="40"/>
      <c r="C41" s="40"/>
      <c r="D41" s="40"/>
    </row>
    <row r="42" spans="1:7" ht="15.75" x14ac:dyDescent="0.2">
      <c r="A42" s="22">
        <v>41037300</v>
      </c>
      <c r="B42" s="25" t="s">
        <v>24</v>
      </c>
      <c r="C42" s="26"/>
      <c r="D42" s="27">
        <v>1602299200</v>
      </c>
    </row>
    <row r="43" spans="1:7" ht="18" customHeight="1" x14ac:dyDescent="0.25">
      <c r="A43" s="22">
        <v>9900000000</v>
      </c>
      <c r="B43" s="28" t="s">
        <v>12</v>
      </c>
      <c r="C43" s="28"/>
      <c r="D43" s="27">
        <f>D42</f>
        <v>1602299200</v>
      </c>
    </row>
    <row r="44" spans="1:7" s="10" customFormat="1" ht="15.75" customHeight="1" x14ac:dyDescent="0.25">
      <c r="A44" s="41" t="s">
        <v>25</v>
      </c>
      <c r="B44" s="42" t="s">
        <v>26</v>
      </c>
      <c r="C44" s="42"/>
      <c r="D44" s="27">
        <f>D45+D46</f>
        <v>8015470911</v>
      </c>
    </row>
    <row r="45" spans="1:7" ht="15.75" customHeight="1" x14ac:dyDescent="0.3">
      <c r="A45" s="41" t="s">
        <v>25</v>
      </c>
      <c r="B45" s="42" t="s">
        <v>27</v>
      </c>
      <c r="C45" s="42"/>
      <c r="D45" s="27">
        <f>D19+D23+D25+D27+D29+D31+D33+D39+D35+D37+D21</f>
        <v>6413171711</v>
      </c>
      <c r="F45" s="43">
        <f>(SUM(D19:D40))/2</f>
        <v>6413171711</v>
      </c>
      <c r="G45" s="44">
        <f>D45-F45</f>
        <v>0</v>
      </c>
    </row>
    <row r="46" spans="1:7" ht="15.75" customHeight="1" x14ac:dyDescent="0.25">
      <c r="A46" s="41" t="s">
        <v>25</v>
      </c>
      <c r="B46" s="45" t="s">
        <v>28</v>
      </c>
      <c r="C46" s="45"/>
      <c r="D46" s="27">
        <f>D42</f>
        <v>1602299200</v>
      </c>
    </row>
    <row r="47" spans="1:7" ht="6" customHeight="1" x14ac:dyDescent="0.25">
      <c r="A47" s="46"/>
      <c r="B47" s="46"/>
      <c r="C47" s="47"/>
      <c r="D47" s="48"/>
    </row>
    <row r="48" spans="1:7" ht="15.75" x14ac:dyDescent="0.25">
      <c r="A48" s="46"/>
      <c r="B48" s="46"/>
      <c r="C48" s="49"/>
      <c r="D48" s="50"/>
    </row>
    <row r="49" spans="1:6" customFormat="1" ht="15.75" x14ac:dyDescent="0.25">
      <c r="A49" s="15" t="s">
        <v>29</v>
      </c>
      <c r="B49" s="15"/>
      <c r="C49" s="15"/>
      <c r="D49" s="15"/>
      <c r="E49" s="15"/>
    </row>
    <row r="50" spans="1:6" customFormat="1" ht="15" x14ac:dyDescent="0.25">
      <c r="A50" s="51"/>
      <c r="B50" s="51"/>
      <c r="C50" s="52"/>
      <c r="D50" s="16" t="s">
        <v>6</v>
      </c>
      <c r="E50" s="16"/>
    </row>
    <row r="51" spans="1:6" customFormat="1" ht="15" x14ac:dyDescent="0.25">
      <c r="A51" s="53" t="s">
        <v>30</v>
      </c>
      <c r="B51" s="54" t="s">
        <v>31</v>
      </c>
      <c r="C51" s="55" t="s">
        <v>32</v>
      </c>
      <c r="D51" s="56" t="s">
        <v>9</v>
      </c>
      <c r="E51" s="56"/>
    </row>
    <row r="52" spans="1:6" customFormat="1" ht="15" x14ac:dyDescent="0.25">
      <c r="A52" s="57"/>
      <c r="B52" s="58"/>
      <c r="C52" s="59"/>
      <c r="D52" s="60"/>
      <c r="E52" s="60"/>
    </row>
    <row r="53" spans="1:6" customFormat="1" ht="15" x14ac:dyDescent="0.25">
      <c r="A53" s="61">
        <v>1</v>
      </c>
      <c r="B53" s="61">
        <v>2</v>
      </c>
      <c r="C53" s="62">
        <v>3</v>
      </c>
      <c r="D53" s="61">
        <v>4</v>
      </c>
      <c r="E53" s="61"/>
    </row>
    <row r="54" spans="1:6" customFormat="1" ht="15" x14ac:dyDescent="0.25">
      <c r="A54" s="63"/>
      <c r="B54" s="64" t="s">
        <v>10</v>
      </c>
      <c r="C54" s="64"/>
      <c r="D54" s="64"/>
      <c r="E54" s="64"/>
    </row>
    <row r="55" spans="1:6" s="69" customFormat="1" ht="15.75" x14ac:dyDescent="0.25">
      <c r="A55" s="65" t="s">
        <v>33</v>
      </c>
      <c r="B55" s="66">
        <v>9150</v>
      </c>
      <c r="C55" s="67" t="s">
        <v>34</v>
      </c>
      <c r="D55" s="27">
        <v>5000000</v>
      </c>
      <c r="E55" s="68">
        <v>10000000</v>
      </c>
    </row>
    <row r="56" spans="1:6" s="69" customFormat="1" ht="15.75" x14ac:dyDescent="0.25">
      <c r="A56" s="70">
        <v>1055000000</v>
      </c>
      <c r="B56" s="66"/>
      <c r="C56" s="67" t="s">
        <v>35</v>
      </c>
      <c r="D56" s="27">
        <f>D55</f>
        <v>5000000</v>
      </c>
      <c r="E56" s="68">
        <f>E55</f>
        <v>10000000</v>
      </c>
    </row>
    <row r="57" spans="1:6" s="69" customFormat="1" ht="15.75" x14ac:dyDescent="0.25">
      <c r="A57" s="65" t="s">
        <v>33</v>
      </c>
      <c r="B57" s="66">
        <v>9150</v>
      </c>
      <c r="C57" s="67" t="s">
        <v>34</v>
      </c>
      <c r="D57" s="27">
        <v>5000000</v>
      </c>
      <c r="E57" s="68">
        <v>10000000</v>
      </c>
    </row>
    <row r="58" spans="1:6" s="69" customFormat="1" ht="15.75" x14ac:dyDescent="0.25">
      <c r="A58" s="70">
        <v>1056700000</v>
      </c>
      <c r="B58" s="66"/>
      <c r="C58" s="67" t="s">
        <v>36</v>
      </c>
      <c r="D58" s="27">
        <f>D57</f>
        <v>5000000</v>
      </c>
      <c r="E58" s="68">
        <f>E57</f>
        <v>10000000</v>
      </c>
      <c r="F58" s="71"/>
    </row>
    <row r="59" spans="1:6" s="78" customFormat="1" ht="15.75" hidden="1" x14ac:dyDescent="0.25">
      <c r="A59" s="72" t="s">
        <v>37</v>
      </c>
      <c r="B59" s="73">
        <v>9770</v>
      </c>
      <c r="C59" s="74" t="s">
        <v>38</v>
      </c>
      <c r="D59" s="75"/>
      <c r="E59" s="76"/>
      <c r="F59" s="77"/>
    </row>
    <row r="60" spans="1:6" s="78" customFormat="1" ht="15.75" hidden="1" x14ac:dyDescent="0.25">
      <c r="A60" s="72" t="s">
        <v>39</v>
      </c>
      <c r="B60" s="73"/>
      <c r="C60" s="74" t="s">
        <v>40</v>
      </c>
      <c r="D60" s="75">
        <f>D59</f>
        <v>0</v>
      </c>
      <c r="E60" s="76"/>
      <c r="F60" s="77"/>
    </row>
    <row r="61" spans="1:6" s="78" customFormat="1" ht="15.75" hidden="1" x14ac:dyDescent="0.25">
      <c r="A61" s="79" t="s">
        <v>37</v>
      </c>
      <c r="B61" s="80">
        <v>9770</v>
      </c>
      <c r="C61" s="81" t="s">
        <v>38</v>
      </c>
      <c r="D61" s="82"/>
      <c r="E61" s="76"/>
      <c r="F61" s="77"/>
    </row>
    <row r="62" spans="1:6" s="78" customFormat="1" ht="15.75" hidden="1" x14ac:dyDescent="0.25">
      <c r="A62" s="79" t="s">
        <v>41</v>
      </c>
      <c r="B62" s="80"/>
      <c r="C62" s="81" t="s">
        <v>42</v>
      </c>
      <c r="D62" s="82">
        <f>D61</f>
        <v>0</v>
      </c>
      <c r="E62" s="76"/>
      <c r="F62" s="77"/>
    </row>
    <row r="63" spans="1:6" s="78" customFormat="1" ht="15.75" hidden="1" x14ac:dyDescent="0.25">
      <c r="A63" s="79" t="s">
        <v>37</v>
      </c>
      <c r="B63" s="80">
        <v>9770</v>
      </c>
      <c r="C63" s="81" t="s">
        <v>38</v>
      </c>
      <c r="D63" s="82"/>
      <c r="E63" s="76"/>
      <c r="F63" s="77"/>
    </row>
    <row r="64" spans="1:6" s="78" customFormat="1" ht="15.75" hidden="1" x14ac:dyDescent="0.25">
      <c r="A64" s="79" t="s">
        <v>43</v>
      </c>
      <c r="B64" s="80"/>
      <c r="C64" s="81" t="s">
        <v>44</v>
      </c>
      <c r="D64" s="82">
        <f>D63</f>
        <v>0</v>
      </c>
      <c r="E64" s="76"/>
      <c r="F64" s="77"/>
    </row>
    <row r="65" spans="1:6" s="69" customFormat="1" ht="47.25" x14ac:dyDescent="0.25">
      <c r="A65" s="70">
        <v>3019800</v>
      </c>
      <c r="B65" s="66">
        <v>9800</v>
      </c>
      <c r="C65" s="83" t="s">
        <v>45</v>
      </c>
      <c r="D65" s="27">
        <v>20200000</v>
      </c>
      <c r="E65" s="68"/>
      <c r="F65" s="71"/>
    </row>
    <row r="66" spans="1:6" s="69" customFormat="1" ht="63.75" customHeight="1" x14ac:dyDescent="0.25">
      <c r="A66" s="84" t="s">
        <v>46</v>
      </c>
      <c r="B66" s="84">
        <v>9800</v>
      </c>
      <c r="C66" s="83" t="s">
        <v>47</v>
      </c>
      <c r="D66" s="27">
        <f>125000000+183000000+140000000</f>
        <v>448000000</v>
      </c>
      <c r="E66" s="68"/>
      <c r="F66" s="71"/>
    </row>
    <row r="67" spans="1:6" s="69" customFormat="1" ht="15.75" x14ac:dyDescent="0.25">
      <c r="A67" s="85">
        <v>9900000000</v>
      </c>
      <c r="B67" s="84">
        <v>9800</v>
      </c>
      <c r="C67" s="67" t="s">
        <v>12</v>
      </c>
      <c r="D67" s="27">
        <f>D66+D65</f>
        <v>468200000</v>
      </c>
      <c r="E67" s="68"/>
      <c r="F67" s="71"/>
    </row>
    <row r="68" spans="1:6" s="69" customFormat="1" ht="31.5" hidden="1" x14ac:dyDescent="0.25">
      <c r="A68" s="85"/>
      <c r="B68" s="86">
        <v>9430</v>
      </c>
      <c r="C68" s="87" t="s">
        <v>48</v>
      </c>
      <c r="D68" s="88">
        <f>D69</f>
        <v>0</v>
      </c>
      <c r="E68" s="68"/>
      <c r="F68" s="71"/>
    </row>
    <row r="69" spans="1:6" s="69" customFormat="1" ht="15.75" hidden="1" x14ac:dyDescent="0.25">
      <c r="A69" s="85"/>
      <c r="B69" s="86">
        <v>9430</v>
      </c>
      <c r="C69" s="89" t="s">
        <v>49</v>
      </c>
      <c r="D69" s="88"/>
      <c r="E69" s="68"/>
      <c r="F69" s="71"/>
    </row>
    <row r="70" spans="1:6" s="69" customFormat="1" ht="31.5" hidden="1" x14ac:dyDescent="0.25">
      <c r="A70" s="85"/>
      <c r="B70" s="86">
        <v>9430</v>
      </c>
      <c r="C70" s="87" t="s">
        <v>48</v>
      </c>
      <c r="D70" s="88">
        <f>D71</f>
        <v>0</v>
      </c>
      <c r="E70" s="68"/>
      <c r="F70" s="71"/>
    </row>
    <row r="71" spans="1:6" s="69" customFormat="1" ht="22.5" hidden="1" customHeight="1" x14ac:dyDescent="0.25">
      <c r="A71" s="85"/>
      <c r="B71" s="86">
        <v>9430</v>
      </c>
      <c r="C71" s="89" t="s">
        <v>50</v>
      </c>
      <c r="D71" s="88"/>
      <c r="E71" s="68"/>
      <c r="F71" s="71"/>
    </row>
    <row r="72" spans="1:6" customFormat="1" ht="15" x14ac:dyDescent="0.25">
      <c r="A72" s="63"/>
      <c r="B72" s="64" t="s">
        <v>23</v>
      </c>
      <c r="C72" s="64"/>
      <c r="D72" s="64"/>
      <c r="E72" s="64"/>
    </row>
    <row r="73" spans="1:6" customFormat="1" ht="47.25" x14ac:dyDescent="0.25">
      <c r="A73" s="63">
        <v>3019800</v>
      </c>
      <c r="B73" s="90">
        <v>9800</v>
      </c>
      <c r="C73" s="83" t="s">
        <v>45</v>
      </c>
      <c r="D73" s="27">
        <v>374463700</v>
      </c>
      <c r="E73" s="90"/>
    </row>
    <row r="74" spans="1:6" s="69" customFormat="1" ht="63.75" customHeight="1" x14ac:dyDescent="0.25">
      <c r="A74" s="84" t="s">
        <v>46</v>
      </c>
      <c r="B74" s="84">
        <v>9800</v>
      </c>
      <c r="C74" s="83" t="s">
        <v>47</v>
      </c>
      <c r="D74" s="27">
        <f>275000000+382169905+547753708</f>
        <v>1204923613</v>
      </c>
      <c r="E74" s="68"/>
      <c r="F74" s="71"/>
    </row>
    <row r="75" spans="1:6" s="69" customFormat="1" ht="15.75" x14ac:dyDescent="0.25">
      <c r="A75" s="85">
        <v>9900000000</v>
      </c>
      <c r="B75" s="84">
        <v>9800</v>
      </c>
      <c r="C75" s="67" t="s">
        <v>12</v>
      </c>
      <c r="D75" s="27">
        <f>D74+D73</f>
        <v>1579387313</v>
      </c>
      <c r="E75" s="68"/>
      <c r="F75" s="71"/>
    </row>
    <row r="76" spans="1:6" customFormat="1" ht="15.75" x14ac:dyDescent="0.25">
      <c r="A76" s="63" t="s">
        <v>25</v>
      </c>
      <c r="B76" s="63" t="s">
        <v>25</v>
      </c>
      <c r="C76" s="91" t="s">
        <v>26</v>
      </c>
      <c r="D76" s="27">
        <f>D77+D78</f>
        <v>2057587313</v>
      </c>
      <c r="E76" s="92">
        <f>E77+E78</f>
        <v>20000000</v>
      </c>
    </row>
    <row r="77" spans="1:6" customFormat="1" ht="15.75" x14ac:dyDescent="0.25">
      <c r="A77" s="63" t="s">
        <v>25</v>
      </c>
      <c r="B77" s="63" t="s">
        <v>25</v>
      </c>
      <c r="C77" s="91" t="s">
        <v>27</v>
      </c>
      <c r="D77" s="27">
        <f>D56+D58+D60+D62+D64+D67+D69+D71</f>
        <v>478200000</v>
      </c>
      <c r="E77" s="92">
        <f>E27+E29+E31+E33+E43+E45+E47+E49+E51+E53+E55+E39+E41</f>
        <v>10000000</v>
      </c>
    </row>
    <row r="78" spans="1:6" customFormat="1" ht="15.75" x14ac:dyDescent="0.25">
      <c r="A78" s="63" t="s">
        <v>25</v>
      </c>
      <c r="B78" s="63" t="s">
        <v>25</v>
      </c>
      <c r="C78" s="91" t="s">
        <v>28</v>
      </c>
      <c r="D78" s="27">
        <f>D75</f>
        <v>1579387313</v>
      </c>
      <c r="E78" s="92">
        <f>E58</f>
        <v>10000000</v>
      </c>
    </row>
    <row r="79" spans="1:6" customFormat="1" ht="15" x14ac:dyDescent="0.25">
      <c r="A79" s="93"/>
      <c r="B79" s="94"/>
      <c r="C79" s="94"/>
      <c r="D79" s="94"/>
      <c r="E79" s="94"/>
    </row>
    <row r="80" spans="1:6" customFormat="1" ht="15" hidden="1" x14ac:dyDescent="0.25">
      <c r="A80" s="93"/>
      <c r="B80" s="94"/>
      <c r="C80" s="94"/>
      <c r="D80" s="94"/>
      <c r="E80" s="94"/>
    </row>
    <row r="81" spans="1:4" ht="15.75" x14ac:dyDescent="0.25">
      <c r="A81" s="46"/>
      <c r="B81" s="46"/>
      <c r="C81" s="47"/>
      <c r="D81" s="48"/>
    </row>
    <row r="82" spans="1:4" ht="15" customHeight="1" x14ac:dyDescent="0.25">
      <c r="A82" s="21" t="s">
        <v>51</v>
      </c>
      <c r="B82" s="21"/>
      <c r="C82" s="95" t="s">
        <v>52</v>
      </c>
      <c r="D82" s="48"/>
    </row>
    <row r="83" spans="1:4" ht="11.25" customHeight="1" x14ac:dyDescent="0.2">
      <c r="C83" s="2"/>
      <c r="D83" s="8"/>
    </row>
  </sheetData>
  <mergeCells count="49">
    <mergeCell ref="B54:E54"/>
    <mergeCell ref="B72:E72"/>
    <mergeCell ref="A82:B82"/>
    <mergeCell ref="B43:C43"/>
    <mergeCell ref="B44:C44"/>
    <mergeCell ref="B45:C45"/>
    <mergeCell ref="B46:C46"/>
    <mergeCell ref="A49:E49"/>
    <mergeCell ref="A51:A52"/>
    <mergeCell ref="B51:B52"/>
    <mergeCell ref="C51:C52"/>
    <mergeCell ref="D51:D52"/>
    <mergeCell ref="E51:E52"/>
    <mergeCell ref="B37:C37"/>
    <mergeCell ref="B38:C38"/>
    <mergeCell ref="B39:C39"/>
    <mergeCell ref="B40:C40"/>
    <mergeCell ref="A41:D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A13:C13"/>
    <mergeCell ref="A15:A16"/>
    <mergeCell ref="B15:C16"/>
    <mergeCell ref="D15:D16"/>
    <mergeCell ref="B17:C17"/>
    <mergeCell ref="A18:D18"/>
    <mergeCell ref="D1:E1"/>
    <mergeCell ref="D2:E2"/>
    <mergeCell ref="D3:E3"/>
    <mergeCell ref="A8:D8"/>
    <mergeCell ref="B10:D10"/>
    <mergeCell ref="B11:D11"/>
  </mergeCells>
  <pageMargins left="0.70866141732283472" right="0.70866141732283472" top="0.62992125984251968" bottom="0.62992125984251968" header="0.31496062992125984" footer="0.31496062992125984"/>
  <pageSetup paperSize="9" scale="64" fitToHeight="2" orientation="landscape" r:id="rId1"/>
  <headerFooter>
    <oddFooter>&amp;R&amp;P</oddFooter>
  </headerFooter>
  <rowBreaks count="2" manualBreakCount="2">
    <brk id="32" max="4" man="1"/>
    <brk id="6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2023_5_зміни</vt:lpstr>
      <vt:lpstr>'2023_5_зміни'!Область_печати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Г. Сошко</dc:creator>
  <cp:lastModifiedBy>Марина Г. Сошко</cp:lastModifiedBy>
  <dcterms:created xsi:type="dcterms:W3CDTF">2023-08-11T12:03:43Z</dcterms:created>
  <dcterms:modified xsi:type="dcterms:W3CDTF">2023-08-11T12:04:19Z</dcterms:modified>
</cp:coreProperties>
</file>