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4" windowHeight="12233"/>
  </bookViews>
  <sheets>
    <sheet name="Аркуш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E26" i="1"/>
  <c r="D20" i="1" l="1"/>
  <c r="D23" i="1"/>
  <c r="D22" i="1"/>
  <c r="E22" i="1" s="1"/>
  <c r="D18" i="1"/>
  <c r="E18" i="1" s="1"/>
  <c r="D17" i="1"/>
  <c r="D14" i="1"/>
  <c r="E11" i="1"/>
  <c r="E17" i="1"/>
  <c r="E27" i="1"/>
  <c r="E25" i="1"/>
  <c r="E13" i="1"/>
  <c r="E15" i="1"/>
  <c r="E16" i="1"/>
  <c r="E19" i="1"/>
  <c r="E21" i="1"/>
  <c r="E24" i="1"/>
  <c r="E12" i="1"/>
  <c r="D28" i="1" l="1"/>
  <c r="E20" i="1"/>
  <c r="E23" i="1"/>
  <c r="E14" i="1"/>
  <c r="E28" i="1" l="1"/>
</calcChain>
</file>

<file path=xl/sharedStrings.xml><?xml version="1.0" encoding="utf-8"?>
<sst xmlns="http://schemas.openxmlformats.org/spreadsheetml/2006/main" count="49" uniqueCount="48">
  <si>
    <t>Код програми</t>
  </si>
  <si>
    <t>загальний фонд</t>
  </si>
  <si>
    <t>Назва програми</t>
  </si>
  <si>
    <t>О611010</t>
  </si>
  <si>
    <t>Надання дошкільної освіти</t>
  </si>
  <si>
    <t>Граничні показники видатків по галузі "Освіта", тис грн</t>
  </si>
  <si>
    <t>О611021</t>
  </si>
  <si>
    <t>Надання загальної середньої освіти закладами загальної середньої освіти</t>
  </si>
  <si>
    <t>ВСЬОГО</t>
  </si>
  <si>
    <t>2022 рік</t>
  </si>
  <si>
    <t>О611023</t>
  </si>
  <si>
    <t>Надання загальної середньої освіти спеціальними закладами загальної середньої освіти</t>
  </si>
  <si>
    <t>О611031</t>
  </si>
  <si>
    <t>О611033</t>
  </si>
  <si>
    <t>О611070</t>
  </si>
  <si>
    <t>Надання позашкільної освіти закладами позашкільної освіти, заходи із позашкільної роботи з дітьми</t>
  </si>
  <si>
    <t>О611091</t>
  </si>
  <si>
    <t>О611092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</si>
  <si>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</si>
  <si>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 xml:space="preserve">Підготовка кадрів закладами професійної (професійно-технічної) освіти та іншими закладами освіти 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</si>
  <si>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</si>
  <si>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за рахунок освітньої субвенції</t>
  </si>
  <si>
    <t>О611101</t>
  </si>
  <si>
    <t>Підготовка кадрів закладами фахової передвищої освіти за рахунок коштів місцевого бюджету</t>
  </si>
  <si>
    <t>О611102</t>
  </si>
  <si>
    <t>Підготовка кадрів закладами фахової передвищої освіти за рахунок освітньої субвенції</t>
  </si>
  <si>
    <t>О611110</t>
  </si>
  <si>
    <t>Підготовка кадрів закладами вищої освіти</t>
  </si>
  <si>
    <t>О611120</t>
  </si>
  <si>
    <t>Підвищення кваліфікації, перепідготовка кадрів закладами вищої освіти</t>
  </si>
  <si>
    <t>Забезпечення діяльності центрів професійного розвитку педагогічних працівників</t>
  </si>
  <si>
    <t>О611141</t>
  </si>
  <si>
    <t>Забезпечення діяльності інших закладів у сфері освіти</t>
  </si>
  <si>
    <t>О611142</t>
  </si>
  <si>
    <t>Інші прогоррами та заходи у сфері освіти</t>
  </si>
  <si>
    <t>О617321</t>
  </si>
  <si>
    <t>Будівництво освітніх установ та закладів</t>
  </si>
  <si>
    <t>спеціальний фонд (в т.ч. бюджет розвитку)</t>
  </si>
  <si>
    <t>О610160</t>
  </si>
  <si>
    <t>Керівництво і управління у відповідній сфері у містах (місті Києві), селищах, селах, територіальних громадах</t>
  </si>
  <si>
    <t>Інформація до прогнозу бюджету на 2022 рік за бюджетними програмами "Державне управління" та "Освіта" по Департаменту освіти і науки</t>
  </si>
  <si>
    <t>0611160</t>
  </si>
  <si>
    <t>до листа Департаменту освіти і науки</t>
  </si>
  <si>
    <t>від " __" вересня 2021 року " ____________</t>
  </si>
  <si>
    <t>виконавчого органу Київської міської ради</t>
  </si>
  <si>
    <t>(Київської міської державної адміністрації)</t>
  </si>
  <si>
    <t>вик. Трав'янова О.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</si>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</sst>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5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70" zoomScaleNormal="70" workbookViewId="0">
      <selection activeCell="C11" sqref="C11"/>
    </sheetView>
  </sheetViews>
  <sheetFormatPr defaultColWidth="8.85546875" defaultRowHeight="18.55" x14ac:dyDescent="0.3"/>
  <cols>
    <col min="1" max="1" width="13.140625" style="6" customWidth="1"/>
    <col min="2" max="2" width="58.140625" style="1" customWidth="1"/>
    <col min="3" max="3" width="23.5703125" style="1" customWidth="1"/>
    <col min="4" max="4" width="25.140625" style="32" customWidth="1"/>
    <col min="5" max="5" width="23.5703125" style="33" customWidth="1"/>
    <col min="6" max="16384" width="8.85546875" style="1"/>
  </cols>
  <sheetData>
    <row r="1" spans="1:5" x14ac:dyDescent="0.3">
      <c r="D1" s="32" t="s">
        <v>47</v>
      </c>
      <c r="E1" s="1"/>
    </row>
    <row r="2" spans="1:5" x14ac:dyDescent="0.3">
      <c r="D2" s="32" t="s">
        <v>42</v>
      </c>
      <c r="E2" s="1"/>
    </row>
    <row r="3" spans="1:5" ht="18" customHeight="1" x14ac:dyDescent="0.3">
      <c r="D3" s="32" t="s">
        <v>44</v>
      </c>
      <c r="E3" s="1"/>
    </row>
    <row r="4" spans="1:5" ht="18" customHeight="1" x14ac:dyDescent="0.3">
      <c r="D4" s="32" t="s">
        <v>45</v>
      </c>
      <c r="E4" s="1"/>
    </row>
    <row r="5" spans="1:5" x14ac:dyDescent="0.3">
      <c r="D5" s="32" t="s">
        <v>43</v>
      </c>
      <c r="E5" s="1"/>
    </row>
    <row r="6" spans="1:5" ht="49.2" customHeight="1" x14ac:dyDescent="0.3">
      <c r="A6" s="36" t="s">
        <v>40</v>
      </c>
      <c r="B6" s="36"/>
      <c r="C6" s="36"/>
      <c r="D6" s="36"/>
      <c r="E6" s="36"/>
    </row>
    <row r="8" spans="1:5" s="3" customFormat="1" ht="28.2" customHeight="1" x14ac:dyDescent="0.25">
      <c r="A8" s="38" t="s">
        <v>0</v>
      </c>
      <c r="B8" s="38" t="s">
        <v>2</v>
      </c>
      <c r="C8" s="38" t="s">
        <v>5</v>
      </c>
      <c r="D8" s="38"/>
      <c r="E8" s="38"/>
    </row>
    <row r="9" spans="1:5" ht="28.2" customHeight="1" x14ac:dyDescent="0.3">
      <c r="A9" s="38"/>
      <c r="B9" s="38"/>
      <c r="C9" s="37" t="s">
        <v>9</v>
      </c>
      <c r="D9" s="37"/>
      <c r="E9" s="37"/>
    </row>
    <row r="10" spans="1:5" s="5" customFormat="1" ht="52.25" customHeight="1" x14ac:dyDescent="0.25">
      <c r="A10" s="38"/>
      <c r="B10" s="38"/>
      <c r="C10" s="10" t="s">
        <v>1</v>
      </c>
      <c r="D10" s="23" t="s">
        <v>37</v>
      </c>
      <c r="E10" s="24" t="s">
        <v>8</v>
      </c>
    </row>
    <row r="11" spans="1:5" s="4" customFormat="1" ht="63.8" customHeight="1" x14ac:dyDescent="0.25">
      <c r="A11" s="11" t="s">
        <v>38</v>
      </c>
      <c r="B11" s="20" t="s">
        <v>39</v>
      </c>
      <c r="C11" s="14">
        <v>28206.1</v>
      </c>
      <c r="D11" s="25"/>
      <c r="E11" s="26">
        <f t="shared" ref="E11:E27" si="0">SUM(C11:D11)</f>
        <v>28206.1</v>
      </c>
    </row>
    <row r="12" spans="1:5" ht="34.950000000000003" customHeight="1" x14ac:dyDescent="0.3">
      <c r="A12" s="12" t="s">
        <v>3</v>
      </c>
      <c r="B12" s="21" t="s">
        <v>4</v>
      </c>
      <c r="C12" s="15">
        <v>455972.1</v>
      </c>
      <c r="D12" s="27"/>
      <c r="E12" s="26">
        <f t="shared" si="0"/>
        <v>455972.1</v>
      </c>
    </row>
    <row r="13" spans="1:5" ht="56" customHeight="1" x14ac:dyDescent="0.3">
      <c r="A13" s="12" t="s">
        <v>6</v>
      </c>
      <c r="B13" s="21" t="s">
        <v>7</v>
      </c>
      <c r="C13" s="15">
        <v>4046.5</v>
      </c>
      <c r="D13" s="27">
        <v>130</v>
      </c>
      <c r="E13" s="26">
        <f t="shared" si="0"/>
        <v>4176.5</v>
      </c>
    </row>
    <row r="14" spans="1:5" ht="60.1" customHeight="1" x14ac:dyDescent="0.3">
      <c r="A14" s="12" t="s">
        <v>10</v>
      </c>
      <c r="B14" s="21" t="s">
        <v>11</v>
      </c>
      <c r="C14" s="15">
        <v>69714.2</v>
      </c>
      <c r="D14" s="27">
        <f>35111.1-34600.7+34480.7</f>
        <v>34991.1</v>
      </c>
      <c r="E14" s="26">
        <f t="shared" si="0"/>
        <v>104705.29999999999</v>
      </c>
    </row>
    <row r="15" spans="1:5" ht="68.3" customHeight="1" x14ac:dyDescent="0.3">
      <c r="A15" s="12" t="s">
        <v>12</v>
      </c>
      <c r="B15" s="21" t="s">
        <v>20</v>
      </c>
      <c r="C15" s="15">
        <v>4579.7</v>
      </c>
      <c r="D15" s="27"/>
      <c r="E15" s="26">
        <f t="shared" si="0"/>
        <v>4579.7</v>
      </c>
    </row>
    <row r="16" spans="1:5" ht="74.349999999999994" customHeight="1" x14ac:dyDescent="0.3">
      <c r="A16" s="12" t="s">
        <v>13</v>
      </c>
      <c r="B16" s="21" t="s">
        <v>21</v>
      </c>
      <c r="C16" s="15">
        <v>12480.8</v>
      </c>
      <c r="D16" s="27"/>
      <c r="E16" s="26">
        <f t="shared" si="0"/>
        <v>12480.8</v>
      </c>
    </row>
    <row r="17" spans="1:5" ht="59.2" customHeight="1" x14ac:dyDescent="0.3">
      <c r="A17" s="12" t="s">
        <v>14</v>
      </c>
      <c r="B17" s="21" t="s">
        <v>15</v>
      </c>
      <c r="C17" s="15">
        <v>173828.3</v>
      </c>
      <c r="D17" s="27">
        <f>68222.2-61220.8+37776.1</f>
        <v>44777.499999999993</v>
      </c>
      <c r="E17" s="26">
        <f t="shared" si="0"/>
        <v>218605.8</v>
      </c>
    </row>
    <row r="18" spans="1:5" s="7" customFormat="1" ht="71.3" customHeight="1" x14ac:dyDescent="0.3">
      <c r="A18" s="13" t="s">
        <v>16</v>
      </c>
      <c r="B18" s="22" t="s">
        <v>19</v>
      </c>
      <c r="C18" s="17">
        <v>819628.2</v>
      </c>
      <c r="D18" s="17">
        <f>128744.1-87177.8+15595.8</f>
        <v>57162.100000000006</v>
      </c>
      <c r="E18" s="28">
        <f t="shared" si="0"/>
        <v>876790.29999999993</v>
      </c>
    </row>
    <row r="19" spans="1:5" s="7" customFormat="1" ht="81.8" customHeight="1" x14ac:dyDescent="0.3">
      <c r="A19" s="13" t="s">
        <v>17</v>
      </c>
      <c r="B19" s="22" t="s">
        <v>18</v>
      </c>
      <c r="C19" s="18">
        <v>84746.8</v>
      </c>
      <c r="D19" s="17"/>
      <c r="E19" s="28">
        <f t="shared" si="0"/>
        <v>84746.8</v>
      </c>
    </row>
    <row r="20" spans="1:5" ht="72.55" customHeight="1" x14ac:dyDescent="0.3">
      <c r="A20" s="12" t="s">
        <v>22</v>
      </c>
      <c r="B20" s="21" t="s">
        <v>23</v>
      </c>
      <c r="C20" s="16">
        <v>502154.9</v>
      </c>
      <c r="D20" s="27">
        <f>90030.9-5661.6+2627.7-20</f>
        <v>86976.999999999985</v>
      </c>
      <c r="E20" s="26">
        <f t="shared" si="0"/>
        <v>589131.9</v>
      </c>
    </row>
    <row r="21" spans="1:5" ht="57.05" customHeight="1" x14ac:dyDescent="0.3">
      <c r="A21" s="12" t="s">
        <v>24</v>
      </c>
      <c r="B21" s="21" t="s">
        <v>25</v>
      </c>
      <c r="C21" s="15">
        <v>58439.8</v>
      </c>
      <c r="D21" s="27"/>
      <c r="E21" s="26">
        <f t="shared" si="0"/>
        <v>58439.8</v>
      </c>
    </row>
    <row r="22" spans="1:5" ht="36.549999999999997" customHeight="1" x14ac:dyDescent="0.3">
      <c r="A22" s="12" t="s">
        <v>26</v>
      </c>
      <c r="B22" s="21" t="s">
        <v>27</v>
      </c>
      <c r="C22" s="15">
        <v>394705.2</v>
      </c>
      <c r="D22" s="27">
        <f>124486-25818.7+5154.4</f>
        <v>103821.7</v>
      </c>
      <c r="E22" s="26">
        <f t="shared" si="0"/>
        <v>498526.9</v>
      </c>
    </row>
    <row r="23" spans="1:5" ht="56" customHeight="1" x14ac:dyDescent="0.3">
      <c r="A23" s="12" t="s">
        <v>28</v>
      </c>
      <c r="B23" s="21" t="s">
        <v>29</v>
      </c>
      <c r="C23" s="15">
        <v>47493.599999999999</v>
      </c>
      <c r="D23" s="27">
        <f>3162-1387+526</f>
        <v>2301</v>
      </c>
      <c r="E23" s="26">
        <f t="shared" si="0"/>
        <v>49794.6</v>
      </c>
    </row>
    <row r="24" spans="1:5" ht="39.049999999999997" customHeight="1" x14ac:dyDescent="0.3">
      <c r="A24" s="12" t="s">
        <v>31</v>
      </c>
      <c r="B24" s="21" t="s">
        <v>32</v>
      </c>
      <c r="C24" s="15">
        <v>53614.400000000001</v>
      </c>
      <c r="D24" s="27">
        <v>3509.3</v>
      </c>
      <c r="E24" s="26">
        <f t="shared" si="0"/>
        <v>57123.700000000004</v>
      </c>
    </row>
    <row r="25" spans="1:5" ht="38" customHeight="1" x14ac:dyDescent="0.3">
      <c r="A25" s="12" t="s">
        <v>33</v>
      </c>
      <c r="B25" s="21" t="s">
        <v>34</v>
      </c>
      <c r="C25" s="15">
        <v>17100</v>
      </c>
      <c r="D25" s="27"/>
      <c r="E25" s="26">
        <f t="shared" si="0"/>
        <v>17100</v>
      </c>
    </row>
    <row r="26" spans="1:5" ht="57.75" customHeight="1" x14ac:dyDescent="0.3">
      <c r="A26" s="34" t="s">
        <v>41</v>
      </c>
      <c r="B26" s="21" t="s">
        <v>30</v>
      </c>
      <c r="C26" s="15">
        <v>36217</v>
      </c>
      <c r="D26" s="27">
        <v>200</v>
      </c>
      <c r="E26" s="26">
        <f t="shared" si="0"/>
        <v>36417</v>
      </c>
    </row>
    <row r="27" spans="1:5" ht="36.549999999999997" customHeight="1" x14ac:dyDescent="0.3">
      <c r="A27" s="12" t="s">
        <v>35</v>
      </c>
      <c r="B27" s="21" t="s">
        <v>36</v>
      </c>
      <c r="C27" s="15"/>
      <c r="D27" s="27">
        <v>377256.3</v>
      </c>
      <c r="E27" s="26">
        <f t="shared" si="0"/>
        <v>377256.3</v>
      </c>
    </row>
    <row r="28" spans="1:5" s="2" customFormat="1" ht="26.4" customHeight="1" x14ac:dyDescent="0.3">
      <c r="A28" s="37" t="s">
        <v>8</v>
      </c>
      <c r="B28" s="37"/>
      <c r="C28" s="19">
        <f>SUM(C11:C27)</f>
        <v>2762927.6</v>
      </c>
      <c r="D28" s="29">
        <f t="shared" ref="D28:E28" si="1">SUM(D11:D27)</f>
        <v>711126</v>
      </c>
      <c r="E28" s="29">
        <f t="shared" si="1"/>
        <v>3474053.6</v>
      </c>
    </row>
    <row r="29" spans="1:5" s="9" customFormat="1" x14ac:dyDescent="0.3">
      <c r="A29" s="8"/>
      <c r="D29" s="30"/>
      <c r="E29" s="31"/>
    </row>
    <row r="30" spans="1:5" x14ac:dyDescent="0.3">
      <c r="A30" s="35" t="s">
        <v>46</v>
      </c>
    </row>
  </sheetData>
  <mergeCells count="6">
    <mergeCell ref="A6:E6"/>
    <mergeCell ref="A28:B28"/>
    <mergeCell ref="B8:B10"/>
    <mergeCell ref="C9:E9"/>
    <mergeCell ref="C8:E8"/>
    <mergeCell ref="A8:A10"/>
  </mergeCells>
  <pageMargins left="1.1023622047244095" right="0.11811023622047245" top="0.55118110236220474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2021-09-22T07:33:22Z</dcterms:modified>
</cp:coreProperties>
</file>