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Робота  КМР\Проекти рішень КМР\Нова папка (2)\"/>
    </mc:Choice>
  </mc:AlternateContent>
  <xr:revisionPtr revIDLastSave="0" documentId="13_ncr:1_{05EF01E4-2083-4952-BF67-CF935702533E}" xr6:coauthVersionLast="36" xr6:coauthVersionMax="36" xr10:uidLastSave="{00000000-0000-0000-0000-000000000000}"/>
  <bookViews>
    <workbookView xWindow="0" yWindow="0" windowWidth="20085" windowHeight="10650" tabRatio="506" firstSheet="2" activeTab="2" xr2:uid="{00000000-000D-0000-FFFF-FFFF00000000}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 hidden="1">Лист1!$M$11:$Y$33</definedName>
    <definedName name="_xlnm.Print_Area" localSheetId="0">Лист1!$A$1:$X$35</definedName>
    <definedName name="_xlnm.Print_Area" localSheetId="1">Лист2!$A$1:$X$50</definedName>
    <definedName name="_xlnm.Print_Area" localSheetId="2">Лист3!$A$1:$X$24</definedName>
  </definedNames>
  <calcPr calcId="191029"/>
</workbook>
</file>

<file path=xl/calcChain.xml><?xml version="1.0" encoding="utf-8"?>
<calcChain xmlns="http://schemas.openxmlformats.org/spreadsheetml/2006/main">
  <c r="K7" i="3" l="1"/>
  <c r="S21" i="3" l="1"/>
  <c r="S15" i="3"/>
  <c r="W7" i="3"/>
  <c r="S13" i="3" s="1"/>
  <c r="V7" i="3"/>
  <c r="S7" i="3" s="1"/>
  <c r="G21" i="3"/>
  <c r="G15" i="3"/>
  <c r="G13" i="3"/>
  <c r="J7" i="3"/>
  <c r="G11" i="3" s="1"/>
  <c r="S11" i="3" l="1"/>
  <c r="G7" i="3"/>
  <c r="V44" i="2" l="1"/>
  <c r="S44" i="2"/>
  <c r="V42" i="2"/>
  <c r="U42" i="2"/>
  <c r="S42" i="2"/>
  <c r="S37" i="2"/>
  <c r="W33" i="2"/>
  <c r="W31" i="2"/>
  <c r="V31" i="2"/>
  <c r="S31" i="2"/>
  <c r="S25" i="2"/>
  <c r="S23" i="2"/>
  <c r="W21" i="2"/>
  <c r="V21" i="2"/>
  <c r="S21" i="2"/>
  <c r="W19" i="2"/>
  <c r="V19" i="2"/>
  <c r="U19" i="2"/>
  <c r="S19" i="2"/>
  <c r="S13" i="2"/>
  <c r="S11" i="2"/>
  <c r="K21" i="2"/>
  <c r="J21" i="2"/>
  <c r="G21" i="2"/>
  <c r="K19" i="2"/>
  <c r="J19" i="2"/>
  <c r="I19" i="2"/>
  <c r="G19" i="2"/>
  <c r="G13" i="2"/>
  <c r="G11" i="2"/>
  <c r="G24" i="1"/>
  <c r="G33" i="1"/>
  <c r="G31" i="1"/>
</calcChain>
</file>

<file path=xl/sharedStrings.xml><?xml version="1.0" encoding="utf-8"?>
<sst xmlns="http://schemas.openxmlformats.org/spreadsheetml/2006/main" count="323" uniqueCount="116">
  <si>
    <t>Джерела фінансування</t>
  </si>
  <si>
    <t>Строки виконання заходу</t>
  </si>
  <si>
    <t>2025 рік</t>
  </si>
  <si>
    <t>Додаток 1</t>
  </si>
  <si>
    <t>Оперативна ціль Стратегії розвитку міста Києва до
 2025 року</t>
  </si>
  <si>
    <t>2023 рік</t>
  </si>
  <si>
    <t>2024 рік</t>
  </si>
  <si>
    <t>Бюджет міста Києва</t>
  </si>
  <si>
    <t>Показник продукту:</t>
  </si>
  <si>
    <t>Показник ефективності:</t>
  </si>
  <si>
    <t>Всього:</t>
  </si>
  <si>
    <t>Джерела фінан-сування</t>
  </si>
  <si>
    <t>Оперативна ціль Стратегії розвитку міста Києва до 2025 року</t>
  </si>
  <si>
    <t>Заходи програми</t>
  </si>
  <si>
    <t>Виконавці заходу</t>
  </si>
  <si>
    <t>Обсяги фінансування (тис. грн)</t>
  </si>
  <si>
    <t>Назва показника</t>
  </si>
  <si>
    <t>Очікуваний результат 
(результативні показники)</t>
  </si>
  <si>
    <t>Діюча редакція</t>
  </si>
  <si>
    <t>Нова редакція</t>
  </si>
  <si>
    <t>Завдання програми</t>
  </si>
  <si>
    <t>2024 - 2025</t>
  </si>
  <si>
    <t xml:space="preserve">Всього:     </t>
  </si>
  <si>
    <t>1. Показник затрат:</t>
  </si>
  <si>
    <t>Обсяг фінансових ресурсів, тис. грн.</t>
  </si>
  <si>
    <t>з них:</t>
  </si>
  <si>
    <t>жінок, осіб</t>
  </si>
  <si>
    <t>чоловіків, осіб</t>
  </si>
  <si>
    <t>3.Показник ефективності:</t>
  </si>
  <si>
    <t>Середній розмір допомоги, грн.</t>
  </si>
  <si>
    <t>4.Показник якості:</t>
  </si>
  <si>
    <t>2024-2025</t>
  </si>
  <si>
    <t>Показник витрат, тис. грн.</t>
  </si>
  <si>
    <t>Обсяг фінансових ресурсів, тис.грн</t>
  </si>
  <si>
    <t>Показник якості:</t>
  </si>
  <si>
    <t>Перелік завдань і заходів міської цільової програми "Підтримка киян-Захисників та Захисниць України" на 2023-2025 роки</t>
  </si>
  <si>
    <t>Міська цільова програма «Підтримка киян – Захисників та Захисниць України» на 2023 – 2025 роки, затверджена рішенням Київської міської ради від 23 березня 2023 року № 6254/6295</t>
  </si>
  <si>
    <t>Додаток 1 до міської цільової програми "Підтримка киян-Захисників та Захисниць України" на 2023-2025 роки :</t>
  </si>
  <si>
    <t>Додаток 1 до міської цільової програми "Підтримка киян-Захисників та Захисниць України" на 2023-2025 роки:</t>
  </si>
  <si>
    <t>Порівняльна таблиця до проєкту рішення Київської міської ради «Про затвердження змін до деяких рішень Київської міської ради"</t>
  </si>
  <si>
    <t xml:space="preserve">Директор Департаменту соціальної та ветеранської політики                                                                                                                           </t>
  </si>
  <si>
    <t>Департамент промисловості та розвитку підприємництва виконавчого органу Київської міської ради (Київської міської державної адміністрації)</t>
  </si>
  <si>
    <t>кількість охоплених, осіб</t>
  </si>
  <si>
    <t>Управління туризму та промоцій  виконавчого органу Київської міської ради (Київської міської державної адміністрації); Комунальне некомерційне підприємство виконавчого органу Київської міської ради (Київської міської державної адміністрації) "Київський центр розвитку туризму"</t>
  </si>
  <si>
    <t>Середні витрати на одну особу,  грн.</t>
  </si>
  <si>
    <t>З них:</t>
  </si>
  <si>
    <t>жінок/дівчат, осіб</t>
  </si>
  <si>
    <t xml:space="preserve">чоловіків/хлопців, осіб, </t>
  </si>
  <si>
    <t xml:space="preserve">     Руслан СВІТЛИЙ</t>
  </si>
  <si>
    <t>кількість охоплених осіб</t>
  </si>
  <si>
    <t>чоловіків,осіб</t>
  </si>
  <si>
    <t>Кількість створених робочих місць,од.</t>
  </si>
  <si>
    <t>1. Обсяг фінансових ресурсів, тис. грн.</t>
  </si>
  <si>
    <t>2. Показник продукту:</t>
  </si>
  <si>
    <t>3. Показник ефективності:</t>
  </si>
  <si>
    <t>4. Показник якості:</t>
  </si>
  <si>
    <t>Обсяг фінансових ресурсів , тис. грн</t>
  </si>
  <si>
    <t>Кількість охоплених екскурсійними послугами, осіб</t>
  </si>
  <si>
    <t>чоловіків/хлопців, осіб</t>
  </si>
  <si>
    <t>2024 рік:</t>
  </si>
  <si>
    <t>Середнівитрати на одну особу, грн.</t>
  </si>
  <si>
    <t>2025 рік:</t>
  </si>
  <si>
    <t>Динаміка кількості осіб, охоплених екскурсійними посгугами, %</t>
  </si>
  <si>
    <t xml:space="preserve">2.4. Надання мікрогрантової допомоги відкриття власного бізнесу киянам-Захисникам та Захисницям України членам їх сімей та членам сімей (померлих) Захисників, Захисниць України
</t>
  </si>
  <si>
    <t>3.3. Надання безкоштовних екскурсійних послуг киянам-Захисникам та Захисницям України, членам їх сімей та киянам - членам сімей загиблих (померлих) Захисників та Захисниць України</t>
  </si>
  <si>
    <t xml:space="preserve"> Департамент соціальної політики виконавчого органу Київської міської ради (Київської міської державної адміністрації)</t>
  </si>
  <si>
    <t xml:space="preserve">3.3 Надання екскурсійних послуг киянам-Захисникам та Захисницям України, членам їх сімей та киянам членам сімей загиблих (померлих) Захисників і Захисниць України </t>
  </si>
  <si>
    <t>Кількість охоплених екскурсійими послугами, осіб</t>
  </si>
  <si>
    <t xml:space="preserve">2.4. Надання грантової  допомоги на відкриття або розвиток власного бізнесу киянам Захисникам та Захисницям України 
</t>
  </si>
  <si>
    <t xml:space="preserve">2023 рік: </t>
  </si>
  <si>
    <t>2023 - 2025</t>
  </si>
  <si>
    <t>Середній рівень грантової допомоги на одну особу,тис. грн</t>
  </si>
  <si>
    <t>Динаміка кількості охоплених осіб, %</t>
  </si>
  <si>
    <t>2023-2025</t>
  </si>
  <si>
    <t>Динаміка кількості осіб, охоплених екскурсійними послуги, %</t>
  </si>
  <si>
    <t>Динаміка кількості охоплених осіб,%</t>
  </si>
  <si>
    <t>2.Показник продукту:</t>
  </si>
  <si>
    <t xml:space="preserve">2025 рік: </t>
  </si>
  <si>
    <t>Перетворення Києва у місто, відкрите для бізнесу</t>
  </si>
  <si>
    <t>Забезпечення фінансових пільг</t>
  </si>
  <si>
    <t>Департамент промисловості та розвитку підприємництва виконавчого органу Київської міської ради (Київської міської державної адміністрації), Департамент соціальної політики виконавчого органу Київської міської ради (Київської міської державної адміністрації), Київський міський центр зайнятості</t>
  </si>
  <si>
    <t>Обсяг фінансових ресурсів, 
тис. грн.</t>
  </si>
  <si>
    <t>Кількість створених робочих місць, од.</t>
  </si>
  <si>
    <t>Середній рівень грантової допомоги на одну особу, грн.</t>
  </si>
  <si>
    <t xml:space="preserve">2.4. Надання мікрогрантової допомоги на відкриття власного бізнесу киянам - Захисникам та Захисницям України, членам їх сімей та членам сімей загиблих (померлих) Захисників, Захисниць України
</t>
  </si>
  <si>
    <t>Департамент соціальної та ветеранської політики виконавчого органу Київської міської ради (Київської міської державної адміністрації)</t>
  </si>
  <si>
    <t xml:space="preserve">2.5. Надання фінансової допомоги на відкриття або розвиток власного бізнесу киянам - Захисникам та Захисницям України та членам їх сімей (для сплати власного внеску при отриманні кредиту)
</t>
  </si>
  <si>
    <t>Департамент промисловості та розвитку підприємництва виконавчого органу  Київської міської ради (Київської міської державної адміністрації)</t>
  </si>
  <si>
    <t>кількість охоплених осіб:</t>
  </si>
  <si>
    <t>Середній рівень грантової допомоги на одну особу, тис. грн</t>
  </si>
  <si>
    <t>3.3 Надання безкоштовних екскурсійних послуг киянам - Захисникам та Захисницям України, членам їх сімей та киянам - членам сімей загиблих (померлих) Захисників та Захисниць України</t>
  </si>
  <si>
    <t>Управління туризму та промоцій виконавчого органу Київської міської ради (Київської міської державної адміністрації), Комунальне некомерційне підприємство виконавчого органу Київської міської ради (Київської міської державної адміністрації) «Київський центр розвитку туризму»</t>
  </si>
  <si>
    <t>2023рік</t>
  </si>
  <si>
    <t>2. Показник продукту</t>
  </si>
  <si>
    <t>Кількість охоплених екскурсійними послугами, осіб:</t>
  </si>
  <si>
    <t>Середні витрати на одну особу, грн</t>
  </si>
  <si>
    <t xml:space="preserve">2025 рік </t>
  </si>
  <si>
    <t xml:space="preserve">4. Показник якості </t>
  </si>
  <si>
    <t>Динаміка кількості осіб, охоплених екскурсійними послугами, %</t>
  </si>
  <si>
    <t xml:space="preserve">2.4. Надання грантової допомоги на відкриття власного бізнесу киянам - Захисникам та Захисницям України
</t>
  </si>
  <si>
    <t>3.3 Надання екскурсійних послуг киянам - Захисникам та Захисницям України, членам їх сімей та киянам - членам сімей загиблих (померлих) Захисників та Захисниць України</t>
  </si>
  <si>
    <t>Порівняльна таблиця до проєкту рішення Київської міської ради «Про затвердження змін до міської цільової програми «Підтримка киян – Захисників та Захисниць України» на 2023 – 2025 роки</t>
  </si>
  <si>
    <t>Підвищення соціальної захищеності мешканців</t>
  </si>
  <si>
    <t>Підвищення ефективності функціонування системи соціальної допомоги</t>
  </si>
  <si>
    <t xml:space="preserve">1.16. Забезпечення протезно-ортопедичними виробами підвищеної функціональності за новітніми технологіями киян-Захисників та Захисниць України у порядку встановленому виконавчим органом Київської міської ради (Київської міської державної адміністрації) 
</t>
  </si>
  <si>
    <t xml:space="preserve">1.15. Надання  матеріальної допомоги на часткову компенсацію переоблаштування автомобілів для осіб з інвалідністю внаслідок війни  І та ІІ групи з числа киян-Захисників та Захисниць України у порядку встановленому виконавчим органом Київської міської ради (Київської міської державної адміністрації) 
</t>
  </si>
  <si>
    <t>Рівень виконання заходу, у % до запланованого</t>
  </si>
  <si>
    <t>Кількість осіб, забезпечених протезно-ортопедичними виробами</t>
  </si>
  <si>
    <t>Кількість осіб, забезпечених матеріальною допомогою на часткову компенсацію переоблаштування автомобілів</t>
  </si>
  <si>
    <t>Середні витрати на одну особу, тис. грн.</t>
  </si>
  <si>
    <t xml:space="preserve">1.16. Забезпечення протезно-ортопедичними виробами підвищеної функціональності за новітніми технологіями киян-Захисників та Захисниць України у порядку, затвердженому наказом Департаменту соціальної та ветеранської політики виконавчого органу Київської міської ради (Київської міської державної адміністрації) 
</t>
  </si>
  <si>
    <t xml:space="preserve">1.15. Надання  матеріальної допомоги на часткову компенсацію переоблаштування автомобілів для осіб з інвалідністю внаслідок війни  І та ІІ групи з числа киян-Захисників та Захисниць України </t>
  </si>
  <si>
    <t>Порівняльна таблиця до проєкту рішення Київської міської ради "Про затвердження Порядку надання матеріальної допомоги на часткову компенсацію переоблаштування автомобілів для осіб з інвалідністю внаслідок війни  І та ІІ групи з числа киян-Захисників та Захисниць України, у 2025 році"</t>
  </si>
  <si>
    <r>
      <t xml:space="preserve">Обсяг фінансових ресурсів, 
</t>
    </r>
    <r>
      <rPr>
        <b/>
        <sz val="20"/>
        <color theme="1"/>
        <rFont val="Times New Roman"/>
        <family val="1"/>
        <charset val="204"/>
      </rPr>
      <t xml:space="preserve">тис. </t>
    </r>
    <r>
      <rPr>
        <sz val="20"/>
        <color theme="1"/>
        <rFont val="Times New Roman"/>
        <family val="1"/>
        <charset val="204"/>
      </rPr>
      <t>грн.</t>
    </r>
  </si>
  <si>
    <r>
      <t xml:space="preserve">Середні витрати на одну особу, </t>
    </r>
    <r>
      <rPr>
        <b/>
        <sz val="20"/>
        <color theme="1"/>
        <rFont val="Times New Roman"/>
        <family val="1"/>
        <charset val="204"/>
      </rPr>
      <t>тис.</t>
    </r>
    <r>
      <rPr>
        <sz val="20"/>
        <color theme="1"/>
        <rFont val="Times New Roman"/>
        <family val="1"/>
        <charset val="204"/>
      </rPr>
      <t xml:space="preserve"> грн.</t>
    </r>
  </si>
  <si>
    <r>
      <rPr>
        <sz val="28"/>
        <color rgb="FF000000"/>
        <rFont val="Times New Roman"/>
        <family val="1"/>
        <charset val="204"/>
      </rPr>
      <t xml:space="preserve">Заступник міського голови – секретар Київської міської ради                                                                                Володимир БОНДАРЕНКО
                                                                                                                                  </t>
    </r>
    <r>
      <rPr>
        <sz val="24"/>
        <color rgb="FF000000"/>
        <rFont val="Times New Roman"/>
        <family val="1"/>
        <charset val="204"/>
      </rPr>
      <t xml:space="preserve">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</si>
</sst>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#,##0.0"/>
    <numFmt numFmtId="167" formatCode="#,##0.000"/>
    <numFmt numFmtId="168" formatCode="_-* #,##0_-;\-* #,##0_-;_-* &quot;-&quot;??_-;_-@_-"/>
  </numFmts>
  <fonts count="41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62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</font>
    <font>
      <b/>
      <sz val="13"/>
      <color indexed="8"/>
      <name val="Times New Roman"/>
      <family val="1"/>
      <charset val="204"/>
    </font>
    <font>
      <sz val="13"/>
      <color indexed="62"/>
      <name val="Times New Roman"/>
      <family val="1"/>
      <charset val="204"/>
    </font>
    <font>
      <b/>
      <sz val="13"/>
      <color indexed="6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family val="2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67">
    <xf numFmtId="0" fontId="0" fillId="0" borderId="0" xfId="0"/>
    <xf numFmtId="0" fontId="6" fillId="0" borderId="0" xfId="0" applyFont="1"/>
    <xf numFmtId="0" fontId="6" fillId="16" borderId="0" xfId="0" applyFont="1" applyFill="1"/>
    <xf numFmtId="0" fontId="0" fillId="0" borderId="0" xfId="0" applyAlignment="1">
      <alignment wrapText="1"/>
    </xf>
    <xf numFmtId="0" fontId="9" fillId="0" borderId="0" xfId="0" applyFont="1"/>
    <xf numFmtId="0" fontId="11" fillId="0" borderId="4" xfId="0" applyFont="1" applyBorder="1" applyAlignment="1">
      <alignment horizontal="right" wrapText="1"/>
    </xf>
    <xf numFmtId="0" fontId="10" fillId="0" borderId="0" xfId="0" applyFont="1"/>
    <xf numFmtId="165" fontId="13" fillId="17" borderId="4" xfId="0" applyNumberFormat="1" applyFont="1" applyFill="1" applyBorder="1" applyAlignment="1">
      <alignment horizontal="center" vertical="top" wrapText="1"/>
    </xf>
    <xf numFmtId="0" fontId="12" fillId="17" borderId="4" xfId="0" applyFont="1" applyFill="1" applyBorder="1" applyAlignment="1">
      <alignment horizontal="center" vertical="top" wrapText="1"/>
    </xf>
    <xf numFmtId="0" fontId="12" fillId="17" borderId="4" xfId="0" applyFont="1" applyFill="1" applyBorder="1" applyAlignment="1">
      <alignment vertical="top" wrapText="1"/>
    </xf>
    <xf numFmtId="0" fontId="12" fillId="17" borderId="4" xfId="0" applyFont="1" applyFill="1" applyBorder="1" applyAlignment="1">
      <alignment horizontal="left" vertical="top" wrapText="1"/>
    </xf>
    <xf numFmtId="166" fontId="13" fillId="17" borderId="4" xfId="0" applyNumberFormat="1" applyFont="1" applyFill="1" applyBorder="1" applyAlignment="1">
      <alignment horizontal="center" vertical="top"/>
    </xf>
    <xf numFmtId="166" fontId="12" fillId="17" borderId="4" xfId="0" applyNumberFormat="1" applyFont="1" applyFill="1" applyBorder="1" applyAlignment="1">
      <alignment horizontal="left" vertical="top" wrapText="1"/>
    </xf>
    <xf numFmtId="167" fontId="12" fillId="17" borderId="4" xfId="0" applyNumberFormat="1" applyFont="1" applyFill="1" applyBorder="1" applyAlignment="1">
      <alignment horizontal="center" vertical="top" wrapText="1"/>
    </xf>
    <xf numFmtId="166" fontId="12" fillId="17" borderId="4" xfId="0" applyNumberFormat="1" applyFont="1" applyFill="1" applyBorder="1" applyAlignment="1">
      <alignment horizontal="center" vertical="top"/>
    </xf>
    <xf numFmtId="0" fontId="12" fillId="17" borderId="4" xfId="0" applyFont="1" applyFill="1" applyBorder="1" applyAlignment="1">
      <alignment horizontal="center" vertical="top"/>
    </xf>
    <xf numFmtId="0" fontId="12" fillId="17" borderId="4" xfId="0" applyFont="1" applyFill="1" applyBorder="1" applyAlignment="1">
      <alignment vertical="center" wrapText="1"/>
    </xf>
    <xf numFmtId="168" fontId="12" fillId="17" borderId="4" xfId="23" applyNumberFormat="1" applyFont="1" applyFill="1" applyBorder="1" applyAlignment="1">
      <alignment horizontal="center" vertical="top"/>
    </xf>
    <xf numFmtId="168" fontId="12" fillId="17" borderId="4" xfId="23" applyNumberFormat="1" applyFont="1" applyFill="1" applyBorder="1" applyAlignment="1">
      <alignment horizontal="left" vertical="top"/>
    </xf>
    <xf numFmtId="1" fontId="12" fillId="17" borderId="4" xfId="0" applyNumberFormat="1" applyFont="1" applyFill="1" applyBorder="1" applyAlignment="1">
      <alignment horizontal="center" vertical="top"/>
    </xf>
    <xf numFmtId="165" fontId="12" fillId="17" borderId="4" xfId="0" applyNumberFormat="1" applyFont="1" applyFill="1" applyBorder="1" applyAlignment="1">
      <alignment horizontal="center" vertical="top"/>
    </xf>
    <xf numFmtId="0" fontId="12" fillId="17" borderId="4" xfId="0" applyFont="1" applyFill="1" applyBorder="1" applyAlignment="1">
      <alignment horizontal="left" vertical="center" wrapText="1"/>
    </xf>
    <xf numFmtId="165" fontId="12" fillId="17" borderId="4" xfId="0" applyNumberFormat="1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top" wrapText="1"/>
    </xf>
    <xf numFmtId="0" fontId="12" fillId="17" borderId="4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top"/>
    </xf>
    <xf numFmtId="0" fontId="13" fillId="17" borderId="4" xfId="0" applyFont="1" applyFill="1" applyBorder="1" applyAlignment="1">
      <alignment horizontal="center" vertical="center" wrapText="1"/>
    </xf>
    <xf numFmtId="165" fontId="13" fillId="17" borderId="4" xfId="0" applyNumberFormat="1" applyFont="1" applyFill="1" applyBorder="1" applyAlignment="1">
      <alignment horizontal="center" vertical="center" wrapText="1"/>
    </xf>
    <xf numFmtId="165" fontId="13" fillId="17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0" fillId="17" borderId="0" xfId="0" applyFont="1" applyFill="1"/>
    <xf numFmtId="0" fontId="10" fillId="0" borderId="4" xfId="0" applyFont="1" applyBorder="1"/>
    <xf numFmtId="0" fontId="14" fillId="0" borderId="4" xfId="0" applyFont="1" applyBorder="1" applyAlignment="1">
      <alignment vertical="top"/>
    </xf>
    <xf numFmtId="166" fontId="15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168" fontId="14" fillId="0" borderId="4" xfId="23" applyNumberFormat="1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17" fillId="17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3" fillId="17" borderId="4" xfId="0" applyFont="1" applyFill="1" applyBorder="1" applyAlignment="1">
      <alignment horizontal="left" vertical="top" wrapText="1"/>
    </xf>
    <xf numFmtId="0" fontId="12" fillId="17" borderId="4" xfId="0" applyFont="1" applyFill="1" applyBorder="1" applyAlignment="1">
      <alignment vertical="top"/>
    </xf>
    <xf numFmtId="166" fontId="13" fillId="17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168" fontId="12" fillId="17" borderId="4" xfId="23" applyNumberFormat="1" applyFont="1" applyFill="1" applyBorder="1" applyAlignment="1">
      <alignment vertical="top"/>
    </xf>
    <xf numFmtId="166" fontId="25" fillId="0" borderId="4" xfId="0" applyNumberFormat="1" applyFont="1" applyBorder="1" applyAlignment="1">
      <alignment horizontal="center" vertical="top"/>
    </xf>
    <xf numFmtId="166" fontId="26" fillId="0" borderId="4" xfId="0" applyNumberFormat="1" applyFont="1" applyBorder="1" applyAlignment="1">
      <alignment horizontal="left" vertical="top" wrapText="1"/>
    </xf>
    <xf numFmtId="0" fontId="26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top"/>
    </xf>
    <xf numFmtId="0" fontId="26" fillId="0" borderId="4" xfId="0" applyFont="1" applyBorder="1" applyAlignment="1">
      <alignment vertical="center" wrapText="1"/>
    </xf>
    <xf numFmtId="165" fontId="26" fillId="0" borderId="4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horizontal="left" vertical="top" wrapText="1"/>
    </xf>
    <xf numFmtId="165" fontId="19" fillId="0" borderId="4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7" fillId="0" borderId="0" xfId="0" applyFont="1"/>
    <xf numFmtId="0" fontId="20" fillId="18" borderId="4" xfId="0" applyFont="1" applyFill="1" applyBorder="1" applyAlignment="1">
      <alignment horizontal="center" vertical="top" wrapText="1"/>
    </xf>
    <xf numFmtId="165" fontId="22" fillId="18" borderId="4" xfId="0" applyNumberFormat="1" applyFont="1" applyFill="1" applyBorder="1" applyAlignment="1">
      <alignment horizontal="center" vertical="top" wrapText="1"/>
    </xf>
    <xf numFmtId="166" fontId="25" fillId="0" borderId="4" xfId="0" applyNumberFormat="1" applyFont="1" applyBorder="1" applyAlignment="1">
      <alignment horizontal="center" vertical="top" wrapText="1"/>
    </xf>
    <xf numFmtId="167" fontId="26" fillId="0" borderId="4" xfId="0" applyNumberFormat="1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0" fontId="25" fillId="18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top" wrapText="1"/>
    </xf>
    <xf numFmtId="166" fontId="22" fillId="0" borderId="4" xfId="0" applyNumberFormat="1" applyFont="1" applyBorder="1" applyAlignment="1">
      <alignment horizontal="center" vertical="top" wrapText="1"/>
    </xf>
    <xf numFmtId="166" fontId="22" fillId="0" borderId="4" xfId="0" applyNumberFormat="1" applyFont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20" fillId="0" borderId="6" xfId="0" applyFont="1" applyBorder="1" applyAlignment="1">
      <alignment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top" wrapText="1"/>
    </xf>
    <xf numFmtId="166" fontId="20" fillId="0" borderId="4" xfId="0" applyNumberFormat="1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166" fontId="20" fillId="17" borderId="7" xfId="0" applyNumberFormat="1" applyFont="1" applyFill="1" applyBorder="1" applyAlignment="1">
      <alignment horizontal="center" vertical="top" wrapText="1"/>
    </xf>
    <xf numFmtId="3" fontId="20" fillId="0" borderId="4" xfId="0" applyNumberFormat="1" applyFont="1" applyBorder="1" applyAlignment="1">
      <alignment horizontal="center" vertical="top"/>
    </xf>
    <xf numFmtId="0" fontId="20" fillId="0" borderId="8" xfId="0" applyFont="1" applyBorder="1" applyAlignment="1">
      <alignment vertical="top" wrapText="1"/>
    </xf>
    <xf numFmtId="0" fontId="26" fillId="0" borderId="4" xfId="0" applyFont="1" applyBorder="1" applyAlignment="1">
      <alignment horizontal="center" wrapText="1"/>
    </xf>
    <xf numFmtId="166" fontId="26" fillId="0" borderId="9" xfId="0" applyNumberFormat="1" applyFont="1" applyBorder="1" applyAlignment="1">
      <alignment horizontal="center" vertical="center" wrapText="1"/>
    </xf>
    <xf numFmtId="0" fontId="20" fillId="17" borderId="4" xfId="0" applyFont="1" applyFill="1" applyBorder="1" applyAlignment="1">
      <alignment vertical="top" wrapText="1"/>
    </xf>
    <xf numFmtId="166" fontId="20" fillId="0" borderId="4" xfId="0" applyNumberFormat="1" applyFont="1" applyBorder="1" applyAlignment="1">
      <alignment horizontal="center" vertical="top"/>
    </xf>
    <xf numFmtId="166" fontId="19" fillId="0" borderId="4" xfId="0" applyNumberFormat="1" applyFont="1" applyBorder="1" applyAlignment="1">
      <alignment horizontal="center" vertical="top"/>
    </xf>
    <xf numFmtId="166" fontId="26" fillId="0" borderId="4" xfId="0" applyNumberFormat="1" applyFont="1" applyBorder="1" applyAlignment="1">
      <alignment horizontal="center" vertical="center"/>
    </xf>
    <xf numFmtId="0" fontId="20" fillId="17" borderId="4" xfId="0" applyFont="1" applyFill="1" applyBorder="1" applyAlignment="1">
      <alignment vertical="center" wrapText="1"/>
    </xf>
    <xf numFmtId="166" fontId="19" fillId="0" borderId="4" xfId="0" applyNumberFormat="1" applyFont="1" applyBorder="1" applyAlignment="1">
      <alignment horizontal="center" vertical="center" wrapText="1"/>
    </xf>
    <xf numFmtId="0" fontId="7" fillId="18" borderId="0" xfId="0" applyFont="1" applyFill="1"/>
    <xf numFmtId="0" fontId="11" fillId="18" borderId="0" xfId="0" applyFont="1" applyFill="1"/>
    <xf numFmtId="0" fontId="11" fillId="18" borderId="0" xfId="0" applyFont="1" applyFill="1" applyAlignment="1">
      <alignment wrapText="1"/>
    </xf>
    <xf numFmtId="0" fontId="20" fillId="18" borderId="0" xfId="0" applyFont="1" applyFill="1" applyAlignment="1">
      <alignment horizontal="center" vertical="top" wrapText="1"/>
    </xf>
    <xf numFmtId="0" fontId="21" fillId="18" borderId="0" xfId="0" applyFont="1" applyFill="1"/>
    <xf numFmtId="0" fontId="23" fillId="18" borderId="0" xfId="0" applyFont="1" applyFill="1" applyAlignment="1">
      <alignment vertical="top"/>
    </xf>
    <xf numFmtId="166" fontId="24" fillId="18" borderId="0" xfId="0" applyNumberFormat="1" applyFont="1" applyFill="1" applyAlignment="1">
      <alignment horizontal="center" vertical="top"/>
    </xf>
    <xf numFmtId="0" fontId="23" fillId="18" borderId="0" xfId="0" applyFont="1" applyFill="1" applyAlignment="1">
      <alignment horizontal="center" vertical="top"/>
    </xf>
    <xf numFmtId="0" fontId="26" fillId="0" borderId="4" xfId="0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top"/>
    </xf>
    <xf numFmtId="0" fontId="25" fillId="18" borderId="0" xfId="0" applyFont="1" applyFill="1" applyAlignment="1">
      <alignment horizontal="center" vertical="center"/>
    </xf>
    <xf numFmtId="166" fontId="25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166" fontId="22" fillId="0" borderId="0" xfId="0" applyNumberFormat="1" applyFont="1" applyAlignment="1">
      <alignment horizontal="center" vertical="top" wrapText="1"/>
    </xf>
    <xf numFmtId="166" fontId="22" fillId="0" borderId="0" xfId="0" applyNumberFormat="1" applyFont="1" applyAlignment="1">
      <alignment horizontal="center" vertical="top"/>
    </xf>
    <xf numFmtId="167" fontId="26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top" wrapText="1"/>
    </xf>
    <xf numFmtId="166" fontId="20" fillId="0" borderId="0" xfId="0" applyNumberFormat="1" applyFont="1" applyAlignment="1">
      <alignment horizontal="center" vertical="top" wrapText="1"/>
    </xf>
    <xf numFmtId="0" fontId="29" fillId="0" borderId="0" xfId="0" applyFont="1"/>
    <xf numFmtId="0" fontId="12" fillId="17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0" fillId="0" borderId="4" xfId="0" applyBorder="1"/>
    <xf numFmtId="0" fontId="12" fillId="17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3" fillId="17" borderId="4" xfId="0" applyFont="1" applyFill="1" applyBorder="1" applyAlignment="1">
      <alignment horizontal="left" vertical="top" wrapText="1"/>
    </xf>
    <xf numFmtId="0" fontId="12" fillId="17" borderId="4" xfId="0" applyFont="1" applyFill="1" applyBorder="1" applyAlignment="1">
      <alignment vertical="top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12" fillId="17" borderId="4" xfId="0" applyFont="1" applyFill="1" applyBorder="1" applyAlignment="1">
      <alignment vertical="top" wrapText="1"/>
    </xf>
    <xf numFmtId="166" fontId="12" fillId="17" borderId="4" xfId="0" applyNumberFormat="1" applyFont="1" applyFill="1" applyBorder="1" applyAlignment="1">
      <alignment horizontal="center" vertical="top"/>
    </xf>
    <xf numFmtId="0" fontId="13" fillId="17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165" fontId="13" fillId="17" borderId="4" xfId="0" applyNumberFormat="1" applyFont="1" applyFill="1" applyBorder="1" applyAlignment="1">
      <alignment horizontal="center" vertical="top"/>
    </xf>
    <xf numFmtId="167" fontId="12" fillId="17" borderId="4" xfId="0" applyNumberFormat="1" applyFont="1" applyFill="1" applyBorder="1" applyAlignment="1">
      <alignment horizontal="center" vertical="top"/>
    </xf>
    <xf numFmtId="0" fontId="12" fillId="17" borderId="7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3" fillId="17" borderId="4" xfId="0" applyFont="1" applyFill="1" applyBorder="1" applyAlignment="1">
      <alignment horizontal="left" vertical="center" wrapText="1"/>
    </xf>
    <xf numFmtId="0" fontId="12" fillId="17" borderId="4" xfId="0" applyFont="1" applyFill="1" applyBorder="1" applyAlignment="1">
      <alignment horizontal="center" vertical="top"/>
    </xf>
    <xf numFmtId="0" fontId="13" fillId="17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17" borderId="4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0" fillId="18" borderId="4" xfId="0" applyFont="1" applyFill="1" applyBorder="1" applyAlignment="1">
      <alignment horizontal="center" vertical="top" wrapText="1"/>
    </xf>
    <xf numFmtId="0" fontId="22" fillId="18" borderId="4" xfId="0" applyFont="1" applyFill="1" applyBorder="1" applyAlignment="1">
      <alignment horizontal="center" vertical="top" wrapText="1"/>
    </xf>
    <xf numFmtId="0" fontId="21" fillId="18" borderId="4" xfId="0" applyFont="1" applyFill="1" applyBorder="1" applyAlignment="1">
      <alignment vertical="top" wrapText="1"/>
    </xf>
    <xf numFmtId="0" fontId="20" fillId="18" borderId="4" xfId="0" applyFont="1" applyFill="1" applyBorder="1" applyAlignment="1">
      <alignment horizontal="left" vertical="top" wrapText="1"/>
    </xf>
    <xf numFmtId="0" fontId="22" fillId="18" borderId="4" xfId="0" applyFont="1" applyFill="1" applyBorder="1" applyAlignment="1">
      <alignment horizontal="left" vertical="top" wrapText="1"/>
    </xf>
    <xf numFmtId="0" fontId="20" fillId="18" borderId="4" xfId="0" applyFont="1" applyFill="1" applyBorder="1" applyAlignment="1">
      <alignment vertical="top"/>
    </xf>
    <xf numFmtId="0" fontId="25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vertical="top"/>
    </xf>
    <xf numFmtId="166" fontId="26" fillId="0" borderId="4" xfId="0" applyNumberFormat="1" applyFont="1" applyBorder="1" applyAlignment="1">
      <alignment horizontal="center" vertical="center"/>
    </xf>
    <xf numFmtId="166" fontId="27" fillId="0" borderId="4" xfId="0" applyNumberFormat="1" applyFont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top" wrapText="1"/>
    </xf>
    <xf numFmtId="0" fontId="22" fillId="18" borderId="9" xfId="0" applyFont="1" applyFill="1" applyBorder="1" applyAlignment="1">
      <alignment horizontal="center" vertical="top" wrapText="1"/>
    </xf>
    <xf numFmtId="0" fontId="22" fillId="18" borderId="5" xfId="0" applyFont="1" applyFill="1" applyBorder="1" applyAlignment="1">
      <alignment horizontal="center" vertical="top" wrapText="1"/>
    </xf>
    <xf numFmtId="166" fontId="26" fillId="0" borderId="7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left" vertical="top" wrapText="1"/>
    </xf>
    <xf numFmtId="166" fontId="26" fillId="0" borderId="9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left" vertical="top" wrapText="1"/>
    </xf>
    <xf numFmtId="2" fontId="20" fillId="0" borderId="9" xfId="0" applyNumberFormat="1" applyFont="1" applyBorder="1" applyAlignment="1">
      <alignment horizontal="left" vertical="top" wrapText="1"/>
    </xf>
    <xf numFmtId="2" fontId="20" fillId="0" borderId="5" xfId="0" applyNumberFormat="1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18" borderId="8" xfId="0" applyFont="1" applyFill="1" applyBorder="1" applyAlignment="1">
      <alignment horizontal="left" vertical="top" wrapText="1"/>
    </xf>
    <xf numFmtId="0" fontId="27" fillId="18" borderId="10" xfId="0" applyFont="1" applyFill="1" applyBorder="1" applyAlignment="1">
      <alignment vertical="top"/>
    </xf>
    <xf numFmtId="0" fontId="27" fillId="18" borderId="6" xfId="0" applyFont="1" applyFill="1" applyBorder="1" applyAlignment="1">
      <alignment vertical="top"/>
    </xf>
    <xf numFmtId="0" fontId="22" fillId="0" borderId="8" xfId="0" applyFont="1" applyBorder="1" applyAlignment="1">
      <alignment horizontal="left" vertical="top" wrapText="1"/>
    </xf>
    <xf numFmtId="0" fontId="27" fillId="0" borderId="10" xfId="0" applyFont="1" applyBorder="1" applyAlignment="1">
      <alignment vertical="top"/>
    </xf>
    <xf numFmtId="0" fontId="27" fillId="0" borderId="6" xfId="0" applyFont="1" applyBorder="1" applyAlignment="1">
      <alignment vertical="top"/>
    </xf>
    <xf numFmtId="49" fontId="22" fillId="0" borderId="10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0" fillId="0" borderId="0" xfId="0" applyFont="1" applyAlignment="1">
      <alignment horizontal="center" vertical="top"/>
    </xf>
    <xf numFmtId="0" fontId="22" fillId="18" borderId="0" xfId="0" applyFont="1" applyFill="1" applyAlignment="1">
      <alignment horizontal="left" vertical="top" wrapText="1"/>
    </xf>
    <xf numFmtId="0" fontId="27" fillId="18" borderId="0" xfId="0" applyFont="1" applyFill="1" applyAlignment="1">
      <alignment vertical="top"/>
    </xf>
    <xf numFmtId="0" fontId="22" fillId="0" borderId="10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166" fontId="26" fillId="0" borderId="7" xfId="0" applyNumberFormat="1" applyFont="1" applyBorder="1" applyAlignment="1">
      <alignment horizontal="center" vertical="center" wrapText="1"/>
    </xf>
    <xf numFmtId="166" fontId="26" fillId="0" borderId="9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left" vertical="top" wrapText="1"/>
    </xf>
    <xf numFmtId="0" fontId="22" fillId="17" borderId="6" xfId="0" applyFont="1" applyFill="1" applyBorder="1" applyAlignment="1">
      <alignment horizontal="left" vertical="top" wrapText="1"/>
    </xf>
    <xf numFmtId="0" fontId="20" fillId="18" borderId="9" xfId="0" applyFont="1" applyFill="1" applyBorder="1" applyAlignment="1">
      <alignment horizontal="center" vertical="top" wrapText="1"/>
    </xf>
    <xf numFmtId="0" fontId="20" fillId="18" borderId="5" xfId="0" applyFont="1" applyFill="1" applyBorder="1" applyAlignment="1">
      <alignment horizontal="center" vertical="top" wrapText="1"/>
    </xf>
    <xf numFmtId="0" fontId="20" fillId="18" borderId="0" xfId="0" applyFont="1" applyFill="1" applyAlignment="1">
      <alignment horizontal="center" vertical="top" wrapText="1"/>
    </xf>
    <xf numFmtId="49" fontId="19" fillId="18" borderId="0" xfId="0" applyNumberFormat="1" applyFont="1" applyFill="1" applyAlignment="1">
      <alignment horizontal="left" vertical="top" wrapText="1"/>
    </xf>
    <xf numFmtId="2" fontId="20" fillId="18" borderId="0" xfId="0" applyNumberFormat="1" applyFont="1" applyFill="1" applyAlignment="1">
      <alignment horizontal="left" vertical="top" wrapText="1"/>
    </xf>
    <xf numFmtId="166" fontId="26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9" fillId="18" borderId="0" xfId="0" applyFont="1" applyFill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7" fillId="0" borderId="0" xfId="0" applyFont="1" applyAlignment="1">
      <alignment vertical="top"/>
    </xf>
    <xf numFmtId="0" fontId="20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2" fillId="0" borderId="4" xfId="0" applyFont="1" applyBorder="1" applyAlignment="1">
      <alignment horizontal="center" vertical="center"/>
    </xf>
    <xf numFmtId="0" fontId="33" fillId="0" borderId="0" xfId="0" applyFont="1"/>
    <xf numFmtId="0" fontId="34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wrapText="1"/>
    </xf>
    <xf numFmtId="0" fontId="33" fillId="0" borderId="0" xfId="0" applyFont="1" applyAlignment="1">
      <alignment wrapText="1"/>
    </xf>
    <xf numFmtId="0" fontId="34" fillId="0" borderId="4" xfId="0" applyFont="1" applyBorder="1" applyAlignment="1">
      <alignment horizontal="right" vertical="center" wrapText="1"/>
    </xf>
    <xf numFmtId="0" fontId="33" fillId="0" borderId="4" xfId="0" applyFont="1" applyBorder="1" applyAlignment="1">
      <alignment horizontal="right" wrapText="1"/>
    </xf>
    <xf numFmtId="0" fontId="33" fillId="0" borderId="4" xfId="0" applyFont="1" applyBorder="1" applyAlignment="1">
      <alignment horizontal="right" wrapText="1"/>
    </xf>
    <xf numFmtId="0" fontId="35" fillId="0" borderId="7" xfId="0" applyFont="1" applyBorder="1" applyAlignment="1">
      <alignment horizontal="center" vertical="top" wrapText="1"/>
    </xf>
    <xf numFmtId="0" fontId="36" fillId="18" borderId="7" xfId="0" applyFont="1" applyFill="1" applyBorder="1" applyAlignment="1">
      <alignment horizontal="center" vertical="top" wrapText="1"/>
    </xf>
    <xf numFmtId="0" fontId="36" fillId="18" borderId="4" xfId="0" applyFont="1" applyFill="1" applyBorder="1" applyAlignment="1">
      <alignment horizontal="left" vertical="top" wrapText="1"/>
    </xf>
    <xf numFmtId="0" fontId="36" fillId="18" borderId="4" xfId="0" applyFont="1" applyFill="1" applyBorder="1" applyAlignment="1">
      <alignment horizontal="center" vertical="top" wrapText="1"/>
    </xf>
    <xf numFmtId="165" fontId="36" fillId="0" borderId="4" xfId="0" applyNumberFormat="1" applyFont="1" applyBorder="1" applyAlignment="1">
      <alignment horizontal="center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vertical="top"/>
    </xf>
    <xf numFmtId="0" fontId="35" fillId="0" borderId="7" xfId="0" applyFont="1" applyBorder="1" applyAlignment="1">
      <alignment horizontal="left" vertical="top" wrapText="1"/>
    </xf>
    <xf numFmtId="0" fontId="36" fillId="18" borderId="7" xfId="0" applyFont="1" applyFill="1" applyBorder="1" applyAlignment="1">
      <alignment horizontal="left" vertical="top" wrapText="1"/>
    </xf>
    <xf numFmtId="0" fontId="33" fillId="0" borderId="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top" wrapText="1"/>
    </xf>
    <xf numFmtId="0" fontId="36" fillId="18" borderId="9" xfId="0" applyFont="1" applyFill="1" applyBorder="1" applyAlignment="1">
      <alignment horizontal="center" vertical="top" wrapText="1"/>
    </xf>
    <xf numFmtId="166" fontId="37" fillId="0" borderId="4" xfId="0" applyNumberFormat="1" applyFont="1" applyBorder="1" applyAlignment="1">
      <alignment horizontal="center" vertical="top" wrapText="1"/>
    </xf>
    <xf numFmtId="166" fontId="37" fillId="0" borderId="4" xfId="0" applyNumberFormat="1" applyFont="1" applyBorder="1" applyAlignment="1">
      <alignment horizontal="left" vertical="top" wrapText="1"/>
    </xf>
    <xf numFmtId="166" fontId="37" fillId="0" borderId="4" xfId="0" applyNumberFormat="1" applyFont="1" applyBorder="1" applyAlignment="1">
      <alignment horizontal="center" vertical="top"/>
    </xf>
    <xf numFmtId="0" fontId="35" fillId="0" borderId="9" xfId="0" applyFont="1" applyBorder="1" applyAlignment="1">
      <alignment horizontal="left" vertical="top" wrapText="1"/>
    </xf>
    <xf numFmtId="0" fontId="36" fillId="18" borderId="9" xfId="0" applyFont="1" applyFill="1" applyBorder="1" applyAlignment="1">
      <alignment horizontal="left" vertical="top" wrapText="1"/>
    </xf>
    <xf numFmtId="167" fontId="37" fillId="0" borderId="4" xfId="0" applyNumberFormat="1" applyFont="1" applyBorder="1" applyAlignment="1">
      <alignment horizontal="center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4" xfId="0" applyFont="1" applyBorder="1" applyAlignment="1">
      <alignment vertical="top"/>
    </xf>
    <xf numFmtId="166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vertical="top" wrapText="1"/>
    </xf>
    <xf numFmtId="0" fontId="37" fillId="0" borderId="4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center"/>
    </xf>
    <xf numFmtId="165" fontId="37" fillId="0" borderId="4" xfId="0" applyNumberFormat="1" applyFont="1" applyBorder="1" applyAlignment="1">
      <alignment horizontal="center" vertical="top"/>
    </xf>
    <xf numFmtId="0" fontId="37" fillId="0" borderId="4" xfId="0" applyFont="1" applyFill="1" applyBorder="1" applyAlignment="1">
      <alignment horizontal="left" vertical="top" wrapText="1"/>
    </xf>
    <xf numFmtId="165" fontId="37" fillId="0" borderId="4" xfId="0" applyNumberFormat="1" applyFont="1" applyFill="1" applyBorder="1" applyAlignment="1">
      <alignment horizontal="center" vertical="top"/>
    </xf>
    <xf numFmtId="165" fontId="34" fillId="0" borderId="4" xfId="0" applyNumberFormat="1" applyFont="1" applyFill="1" applyBorder="1" applyAlignment="1">
      <alignment horizontal="center" vertical="top"/>
    </xf>
    <xf numFmtId="0" fontId="36" fillId="0" borderId="4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vertical="top"/>
    </xf>
    <xf numFmtId="166" fontId="37" fillId="0" borderId="4" xfId="0" applyNumberFormat="1" applyFont="1" applyFill="1" applyBorder="1" applyAlignment="1">
      <alignment horizontal="left" vertical="top" wrapText="1"/>
    </xf>
    <xf numFmtId="166" fontId="37" fillId="0" borderId="4" xfId="0" applyNumberFormat="1" applyFont="1" applyFill="1" applyBorder="1" applyAlignment="1">
      <alignment horizontal="center" vertical="top"/>
    </xf>
    <xf numFmtId="0" fontId="37" fillId="0" borderId="4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vertical="top"/>
    </xf>
    <xf numFmtId="0" fontId="37" fillId="0" borderId="4" xfId="0" applyFont="1" applyFill="1" applyBorder="1" applyAlignment="1">
      <alignment vertical="top" wrapText="1"/>
    </xf>
    <xf numFmtId="0" fontId="37" fillId="0" borderId="4" xfId="0" applyFont="1" applyFill="1" applyBorder="1" applyAlignment="1">
      <alignment horizontal="center" vertical="top"/>
    </xf>
    <xf numFmtId="0" fontId="35" fillId="0" borderId="5" xfId="0" applyFont="1" applyBorder="1" applyAlignment="1">
      <alignment horizontal="center" vertical="top" wrapText="1"/>
    </xf>
    <xf numFmtId="0" fontId="36" fillId="18" borderId="5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left" vertical="top" wrapText="1"/>
    </xf>
    <xf numFmtId="0" fontId="36" fillId="18" borderId="5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 vertical="top" wrapText="1"/>
    </xf>
  </cellXfs>
  <cellStyles count="2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Звичайний" xfId="0" builtinId="0"/>
    <cellStyle name="Фінансовий" xfId="2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opLeftCell="A34" zoomScale="70" zoomScaleNormal="70" zoomScaleSheetLayoutView="70" zoomScalePageLayoutView="75" workbookViewId="0">
      <selection activeCell="O10" sqref="O10:O22"/>
    </sheetView>
  </sheetViews>
  <sheetFormatPr defaultColWidth="9.140625" defaultRowHeight="12.75" x14ac:dyDescent="0.2"/>
  <cols>
    <col min="1" max="1" width="18.7109375" style="1" customWidth="1"/>
    <col min="2" max="2" width="15.42578125" style="1" customWidth="1"/>
    <col min="3" max="3" width="82" style="1" customWidth="1"/>
    <col min="4" max="4" width="17.140625" style="1" customWidth="1"/>
    <col min="5" max="5" width="25.140625" style="1" customWidth="1"/>
    <col min="6" max="6" width="17" style="1" customWidth="1"/>
    <col min="7" max="7" width="16.7109375" style="1" customWidth="1"/>
    <col min="8" max="8" width="31.42578125" style="1" customWidth="1"/>
    <col min="9" max="9" width="18.7109375" style="1" customWidth="1"/>
    <col min="10" max="10" width="14.42578125" style="1" customWidth="1"/>
    <col min="11" max="11" width="13.42578125" style="1" customWidth="1"/>
    <col min="12" max="12" width="1.85546875" style="2" customWidth="1"/>
    <col min="13" max="13" width="18.42578125" style="1" customWidth="1"/>
    <col min="14" max="14" width="16" style="1" customWidth="1"/>
    <col min="15" max="15" width="79.42578125" style="1" customWidth="1"/>
    <col min="16" max="16" width="15.7109375" style="1" customWidth="1"/>
    <col min="17" max="17" width="23.85546875" style="1" customWidth="1"/>
    <col min="18" max="18" width="10.85546875" style="1" customWidth="1"/>
    <col min="19" max="19" width="16.28515625" style="1" customWidth="1"/>
    <col min="20" max="20" width="30.140625" style="1" customWidth="1"/>
    <col min="21" max="21" width="12.42578125" style="1" customWidth="1"/>
    <col min="22" max="22" width="13.42578125" style="1" customWidth="1"/>
    <col min="23" max="23" width="17.5703125" style="1" customWidth="1"/>
    <col min="24" max="24" width="0.140625" style="1" customWidth="1"/>
    <col min="25" max="25" width="3.5703125" style="1" customWidth="1"/>
    <col min="26" max="26" width="9.140625" style="1" customWidth="1"/>
    <col min="27" max="27" width="15.28515625" style="1" bestFit="1" customWidth="1"/>
    <col min="28" max="28" width="10.7109375" style="1" bestFit="1" customWidth="1"/>
    <col min="29" max="29" width="12.140625" style="1" bestFit="1" customWidth="1"/>
    <col min="30" max="30" width="13.28515625" style="1" bestFit="1" customWidth="1"/>
    <col min="31" max="16384" width="9.140625" style="1"/>
  </cols>
  <sheetData>
    <row r="1" spans="1:24" ht="32.25" customHeight="1" x14ac:dyDescent="0.2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23.25" customHeight="1" x14ac:dyDescent="0.3">
      <c r="A2" s="131" t="s">
        <v>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30"/>
      <c r="M2" s="131" t="s">
        <v>19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4" ht="45.75" customHeight="1" x14ac:dyDescent="0.25">
      <c r="A3" s="124" t="s">
        <v>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31"/>
      <c r="M3" s="124" t="s">
        <v>36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s="3" customFormat="1" ht="23.25" customHeight="1" x14ac:dyDescent="0.25">
      <c r="A4" s="124" t="s">
        <v>38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32"/>
      <c r="M4" s="124" t="s">
        <v>37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s="3" customFormat="1" ht="23.25" customHeight="1" x14ac:dyDescent="0.25">
      <c r="A5" s="133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32"/>
      <c r="M5" s="133" t="s">
        <v>3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5"/>
    </row>
    <row r="6" spans="1:24" ht="20.25" customHeight="1" x14ac:dyDescent="0.25">
      <c r="A6" s="122" t="s">
        <v>35</v>
      </c>
      <c r="B6" s="122"/>
      <c r="C6" s="122"/>
      <c r="D6" s="132"/>
      <c r="E6" s="132"/>
      <c r="F6" s="132"/>
      <c r="G6" s="132"/>
      <c r="H6" s="132"/>
      <c r="I6" s="132"/>
      <c r="J6" s="132"/>
      <c r="K6" s="132"/>
      <c r="L6" s="31"/>
      <c r="M6" s="122" t="s">
        <v>35</v>
      </c>
      <c r="N6" s="122"/>
      <c r="O6" s="122"/>
      <c r="P6" s="132"/>
      <c r="Q6" s="132"/>
      <c r="R6" s="132"/>
      <c r="S6" s="132"/>
      <c r="T6" s="132"/>
      <c r="U6" s="132"/>
      <c r="V6" s="132"/>
      <c r="W6" s="132"/>
      <c r="X6" s="132"/>
    </row>
    <row r="7" spans="1:24" ht="20.25" customHeight="1" x14ac:dyDescent="0.25">
      <c r="A7" s="122"/>
      <c r="B7" s="122"/>
      <c r="C7" s="122"/>
      <c r="D7" s="132"/>
      <c r="E7" s="132"/>
      <c r="F7" s="132"/>
      <c r="G7" s="132"/>
      <c r="H7" s="132"/>
      <c r="I7" s="132"/>
      <c r="J7" s="132"/>
      <c r="K7" s="132"/>
      <c r="L7" s="31"/>
      <c r="M7" s="122"/>
      <c r="N7" s="122"/>
      <c r="O7" s="122"/>
      <c r="P7" s="132"/>
      <c r="Q7" s="132"/>
      <c r="R7" s="132"/>
      <c r="S7" s="132"/>
      <c r="T7" s="132"/>
      <c r="U7" s="132"/>
      <c r="V7" s="132"/>
      <c r="W7" s="132"/>
      <c r="X7" s="132"/>
    </row>
    <row r="8" spans="1:24" ht="36.75" customHeight="1" x14ac:dyDescent="0.3">
      <c r="A8" s="119" t="s">
        <v>4</v>
      </c>
      <c r="B8" s="119" t="s">
        <v>20</v>
      </c>
      <c r="C8" s="119" t="s">
        <v>13</v>
      </c>
      <c r="D8" s="119" t="s">
        <v>1</v>
      </c>
      <c r="E8" s="119" t="s">
        <v>14</v>
      </c>
      <c r="F8" s="119" t="s">
        <v>0</v>
      </c>
      <c r="G8" s="122" t="s">
        <v>15</v>
      </c>
      <c r="H8" s="122" t="s">
        <v>17</v>
      </c>
      <c r="I8" s="123"/>
      <c r="J8" s="123"/>
      <c r="K8" s="123"/>
      <c r="L8" s="6"/>
      <c r="M8" s="119" t="s">
        <v>12</v>
      </c>
      <c r="N8" s="119" t="s">
        <v>20</v>
      </c>
      <c r="O8" s="119" t="s">
        <v>13</v>
      </c>
      <c r="P8" s="119" t="s">
        <v>1</v>
      </c>
      <c r="Q8" s="119" t="s">
        <v>14</v>
      </c>
      <c r="R8" s="119" t="s">
        <v>11</v>
      </c>
      <c r="S8" s="122" t="s">
        <v>15</v>
      </c>
      <c r="T8" s="122" t="s">
        <v>17</v>
      </c>
      <c r="U8" s="123"/>
      <c r="V8" s="123"/>
      <c r="W8" s="123"/>
      <c r="X8" s="123"/>
    </row>
    <row r="9" spans="1:24" ht="68.25" customHeight="1" x14ac:dyDescent="0.3">
      <c r="A9" s="119"/>
      <c r="B9" s="119"/>
      <c r="C9" s="119"/>
      <c r="D9" s="119"/>
      <c r="E9" s="119"/>
      <c r="F9" s="119"/>
      <c r="G9" s="124"/>
      <c r="H9" s="24" t="s">
        <v>16</v>
      </c>
      <c r="I9" s="24" t="s">
        <v>5</v>
      </c>
      <c r="J9" s="24" t="s">
        <v>6</v>
      </c>
      <c r="K9" s="24" t="s">
        <v>2</v>
      </c>
      <c r="L9" s="6"/>
      <c r="M9" s="119"/>
      <c r="N9" s="119"/>
      <c r="O9" s="119"/>
      <c r="P9" s="119"/>
      <c r="Q9" s="119"/>
      <c r="R9" s="119"/>
      <c r="S9" s="124"/>
      <c r="T9" s="24" t="s">
        <v>16</v>
      </c>
      <c r="U9" s="24" t="s">
        <v>5</v>
      </c>
      <c r="V9" s="24" t="s">
        <v>6</v>
      </c>
      <c r="W9" s="24" t="s">
        <v>2</v>
      </c>
      <c r="X9" s="34"/>
    </row>
    <row r="10" spans="1:24" ht="22.5" customHeight="1" x14ac:dyDescent="0.3">
      <c r="A10" s="115"/>
      <c r="B10" s="127"/>
      <c r="C10" s="118" t="s">
        <v>68</v>
      </c>
      <c r="D10" s="115" t="s">
        <v>70</v>
      </c>
      <c r="E10" s="118" t="s">
        <v>41</v>
      </c>
      <c r="F10" s="115" t="s">
        <v>7</v>
      </c>
      <c r="G10" s="7" t="s">
        <v>22</v>
      </c>
      <c r="H10" s="120" t="s">
        <v>23</v>
      </c>
      <c r="I10" s="121"/>
      <c r="J10" s="121"/>
      <c r="K10" s="121"/>
      <c r="L10" s="6"/>
      <c r="M10" s="115"/>
      <c r="N10" s="127"/>
      <c r="O10" s="118" t="s">
        <v>63</v>
      </c>
      <c r="P10" s="115" t="s">
        <v>21</v>
      </c>
      <c r="Q10" s="118" t="s">
        <v>65</v>
      </c>
      <c r="R10" s="115" t="s">
        <v>7</v>
      </c>
      <c r="S10" s="7" t="s">
        <v>22</v>
      </c>
      <c r="T10" s="120" t="s">
        <v>23</v>
      </c>
      <c r="U10" s="121"/>
      <c r="V10" s="121"/>
      <c r="W10" s="121"/>
      <c r="X10" s="35"/>
    </row>
    <row r="11" spans="1:24" ht="69.75" customHeight="1" x14ac:dyDescent="0.3">
      <c r="A11" s="129"/>
      <c r="B11" s="126"/>
      <c r="C11" s="118"/>
      <c r="D11" s="115"/>
      <c r="E11" s="118"/>
      <c r="F11" s="115"/>
      <c r="G11" s="11">
        <v>300000</v>
      </c>
      <c r="H11" s="12" t="s">
        <v>24</v>
      </c>
      <c r="I11" s="11">
        <v>50000</v>
      </c>
      <c r="J11" s="11">
        <v>100000</v>
      </c>
      <c r="K11" s="11">
        <v>150000</v>
      </c>
      <c r="L11" s="6"/>
      <c r="M11" s="115"/>
      <c r="N11" s="126"/>
      <c r="O11" s="118"/>
      <c r="P11" s="115"/>
      <c r="Q11" s="118"/>
      <c r="R11" s="115"/>
      <c r="S11" s="11" t="s">
        <v>59</v>
      </c>
      <c r="T11" s="45" t="s">
        <v>52</v>
      </c>
      <c r="U11" s="11">
        <v>50000</v>
      </c>
      <c r="V11" s="11">
        <v>20000</v>
      </c>
      <c r="W11" s="11">
        <v>120000</v>
      </c>
      <c r="X11" s="36"/>
    </row>
    <row r="12" spans="1:24" ht="35.25" customHeight="1" x14ac:dyDescent="0.3">
      <c r="A12" s="129"/>
      <c r="B12" s="126"/>
      <c r="C12" s="118"/>
      <c r="D12" s="115"/>
      <c r="E12" s="118"/>
      <c r="F12" s="115"/>
      <c r="G12" s="13" t="s">
        <v>69</v>
      </c>
      <c r="H12" s="120" t="s">
        <v>53</v>
      </c>
      <c r="I12" s="121"/>
      <c r="J12" s="121"/>
      <c r="K12" s="121"/>
      <c r="L12" s="6"/>
      <c r="M12" s="115"/>
      <c r="N12" s="126"/>
      <c r="O12" s="118"/>
      <c r="P12" s="115"/>
      <c r="Q12" s="118"/>
      <c r="R12" s="115"/>
      <c r="S12" s="13"/>
      <c r="T12" s="120" t="s">
        <v>53</v>
      </c>
      <c r="U12" s="127"/>
      <c r="V12" s="127"/>
      <c r="W12" s="127"/>
      <c r="X12" s="35"/>
    </row>
    <row r="13" spans="1:24" ht="34.5" customHeight="1" x14ac:dyDescent="0.3">
      <c r="A13" s="129"/>
      <c r="B13" s="126"/>
      <c r="C13" s="118"/>
      <c r="D13" s="115"/>
      <c r="E13" s="118"/>
      <c r="F13" s="115"/>
      <c r="G13" s="13"/>
      <c r="H13" s="43"/>
      <c r="I13" s="44"/>
      <c r="J13" s="44"/>
      <c r="K13" s="44"/>
      <c r="L13" s="6"/>
      <c r="M13" s="115"/>
      <c r="N13" s="126"/>
      <c r="O13" s="118"/>
      <c r="P13" s="115"/>
      <c r="Q13" s="118"/>
      <c r="R13" s="115"/>
      <c r="S13" s="137"/>
      <c r="T13" s="9" t="s">
        <v>49</v>
      </c>
      <c r="U13" s="15">
        <v>400</v>
      </c>
      <c r="V13" s="15">
        <v>160</v>
      </c>
      <c r="W13" s="15">
        <v>120</v>
      </c>
      <c r="X13" s="35"/>
    </row>
    <row r="14" spans="1:24" ht="19.5" customHeight="1" x14ac:dyDescent="0.3">
      <c r="A14" s="129"/>
      <c r="B14" s="126"/>
      <c r="C14" s="118"/>
      <c r="D14" s="115"/>
      <c r="E14" s="118"/>
      <c r="F14" s="115"/>
      <c r="G14" s="14"/>
      <c r="H14" s="9" t="s">
        <v>42</v>
      </c>
      <c r="I14" s="15">
        <v>400</v>
      </c>
      <c r="J14" s="15">
        <v>800</v>
      </c>
      <c r="K14" s="15">
        <v>880</v>
      </c>
      <c r="L14" s="6"/>
      <c r="M14" s="115"/>
      <c r="N14" s="126"/>
      <c r="O14" s="118"/>
      <c r="P14" s="115"/>
      <c r="Q14" s="118"/>
      <c r="R14" s="115"/>
      <c r="S14" s="117"/>
      <c r="T14" s="9" t="s">
        <v>45</v>
      </c>
      <c r="U14" s="15"/>
      <c r="V14" s="15"/>
      <c r="W14" s="15"/>
      <c r="X14" s="37"/>
    </row>
    <row r="15" spans="1:24" customFormat="1" ht="22.5" customHeight="1" x14ac:dyDescent="0.3">
      <c r="A15" s="126"/>
      <c r="B15" s="126"/>
      <c r="C15" s="118"/>
      <c r="D15" s="115"/>
      <c r="E15" s="118"/>
      <c r="F15" s="115"/>
      <c r="G15" s="13"/>
      <c r="H15" s="16" t="s">
        <v>25</v>
      </c>
      <c r="I15" s="15"/>
      <c r="J15" s="15"/>
      <c r="K15" s="15"/>
      <c r="L15" s="6"/>
      <c r="M15" s="126"/>
      <c r="N15" s="126"/>
      <c r="O15" s="118"/>
      <c r="P15" s="115"/>
      <c r="Q15" s="118"/>
      <c r="R15" s="115"/>
      <c r="S15" s="117"/>
      <c r="T15" s="16" t="s">
        <v>50</v>
      </c>
      <c r="U15" s="15">
        <v>340</v>
      </c>
      <c r="V15" s="15">
        <v>50</v>
      </c>
      <c r="W15" s="15">
        <v>72</v>
      </c>
      <c r="X15" s="37"/>
    </row>
    <row r="16" spans="1:24" customFormat="1" ht="21" customHeight="1" x14ac:dyDescent="0.3">
      <c r="A16" s="126"/>
      <c r="B16" s="126"/>
      <c r="C16" s="118"/>
      <c r="D16" s="115"/>
      <c r="E16" s="118"/>
      <c r="F16" s="115"/>
      <c r="G16" s="128">
        <v>50000</v>
      </c>
      <c r="H16" s="9" t="s">
        <v>27</v>
      </c>
      <c r="I16" s="15">
        <v>340</v>
      </c>
      <c r="J16" s="15">
        <v>580</v>
      </c>
      <c r="K16" s="15">
        <v>48</v>
      </c>
      <c r="L16" s="6"/>
      <c r="M16" s="126"/>
      <c r="N16" s="126"/>
      <c r="O16" s="118"/>
      <c r="P16" s="115"/>
      <c r="Q16" s="118"/>
      <c r="R16" s="115"/>
      <c r="S16" s="117"/>
      <c r="T16" s="9" t="s">
        <v>26</v>
      </c>
      <c r="U16" s="15">
        <v>60</v>
      </c>
      <c r="V16" s="15">
        <v>110</v>
      </c>
      <c r="W16" s="15">
        <v>48</v>
      </c>
      <c r="X16" s="37"/>
    </row>
    <row r="17" spans="1:24" customFormat="1" ht="21" customHeight="1" x14ac:dyDescent="0.3">
      <c r="A17" s="126"/>
      <c r="B17" s="126"/>
      <c r="C17" s="118"/>
      <c r="D17" s="115"/>
      <c r="E17" s="118"/>
      <c r="F17" s="115"/>
      <c r="G17" s="128"/>
      <c r="H17" s="9" t="s">
        <v>26</v>
      </c>
      <c r="I17" s="15">
        <v>60</v>
      </c>
      <c r="J17" s="15">
        <v>220</v>
      </c>
      <c r="K17" s="15">
        <v>320</v>
      </c>
      <c r="L17" s="6"/>
      <c r="M17" s="126"/>
      <c r="N17" s="126"/>
      <c r="O17" s="118"/>
      <c r="P17" s="115"/>
      <c r="Q17" s="118"/>
      <c r="R17" s="115"/>
      <c r="S17" s="117"/>
      <c r="T17" s="9"/>
      <c r="U17" s="15"/>
      <c r="V17" s="15"/>
      <c r="W17" s="15"/>
      <c r="X17" s="37"/>
    </row>
    <row r="18" spans="1:24" customFormat="1" ht="53.25" customHeight="1" x14ac:dyDescent="0.3">
      <c r="A18" s="126"/>
      <c r="B18" s="126"/>
      <c r="C18" s="118"/>
      <c r="D18" s="115"/>
      <c r="E18" s="118"/>
      <c r="F18" s="115"/>
      <c r="G18" s="128"/>
      <c r="H18" s="9" t="s">
        <v>51</v>
      </c>
      <c r="I18" s="15">
        <v>300</v>
      </c>
      <c r="J18" s="15">
        <v>600</v>
      </c>
      <c r="K18" s="15">
        <v>900</v>
      </c>
      <c r="L18" s="6"/>
      <c r="M18" s="126"/>
      <c r="N18" s="126"/>
      <c r="O18" s="118"/>
      <c r="P18" s="115"/>
      <c r="Q18" s="118"/>
      <c r="R18" s="115"/>
      <c r="S18" s="117"/>
      <c r="T18" s="9" t="s">
        <v>51</v>
      </c>
      <c r="U18" s="15">
        <v>300</v>
      </c>
      <c r="V18" s="15">
        <v>125</v>
      </c>
      <c r="W18" s="15">
        <v>480</v>
      </c>
      <c r="X18" s="37"/>
    </row>
    <row r="19" spans="1:24" customFormat="1" ht="32.25" customHeight="1" x14ac:dyDescent="0.3">
      <c r="A19" s="126"/>
      <c r="B19" s="126"/>
      <c r="C19" s="118"/>
      <c r="D19" s="115"/>
      <c r="E19" s="118"/>
      <c r="F19" s="115"/>
      <c r="G19" s="128"/>
      <c r="H19" s="120" t="s">
        <v>28</v>
      </c>
      <c r="I19" s="121"/>
      <c r="J19" s="121"/>
      <c r="K19" s="121"/>
      <c r="L19" s="6"/>
      <c r="M19" s="126"/>
      <c r="N19" s="126"/>
      <c r="O19" s="118"/>
      <c r="P19" s="115"/>
      <c r="Q19" s="118"/>
      <c r="R19" s="115"/>
      <c r="S19" s="117"/>
      <c r="T19" s="120" t="s">
        <v>54</v>
      </c>
      <c r="U19" s="121"/>
      <c r="V19" s="121"/>
      <c r="W19" s="121"/>
      <c r="X19" s="35"/>
    </row>
    <row r="20" spans="1:24" customFormat="1" ht="79.5" customHeight="1" x14ac:dyDescent="0.3">
      <c r="A20" s="126"/>
      <c r="B20" s="126"/>
      <c r="C20" s="118"/>
      <c r="D20" s="115"/>
      <c r="E20" s="118"/>
      <c r="F20" s="115"/>
      <c r="G20" s="128"/>
      <c r="H20" s="10" t="s">
        <v>71</v>
      </c>
      <c r="I20" s="17">
        <v>125</v>
      </c>
      <c r="J20" s="18">
        <v>125</v>
      </c>
      <c r="K20" s="17">
        <v>125</v>
      </c>
      <c r="L20" s="6"/>
      <c r="M20" s="126"/>
      <c r="N20" s="126"/>
      <c r="O20" s="118"/>
      <c r="P20" s="115"/>
      <c r="Q20" s="118"/>
      <c r="R20" s="115"/>
      <c r="S20" s="117"/>
      <c r="T20" s="10" t="s">
        <v>29</v>
      </c>
      <c r="U20" s="17">
        <v>125</v>
      </c>
      <c r="V20" s="18">
        <v>125</v>
      </c>
      <c r="W20" s="48">
        <v>1000</v>
      </c>
      <c r="X20" s="38"/>
    </row>
    <row r="21" spans="1:24" customFormat="1" ht="30.75" customHeight="1" x14ac:dyDescent="0.3">
      <c r="A21" s="126"/>
      <c r="B21" s="126"/>
      <c r="C21" s="118"/>
      <c r="D21" s="115"/>
      <c r="E21" s="118"/>
      <c r="F21" s="115"/>
      <c r="G21" s="128"/>
      <c r="H21" s="120" t="s">
        <v>30</v>
      </c>
      <c r="I21" s="121"/>
      <c r="J21" s="121"/>
      <c r="K21" s="121"/>
      <c r="L21" s="6"/>
      <c r="M21" s="126"/>
      <c r="N21" s="126"/>
      <c r="O21" s="118"/>
      <c r="P21" s="115"/>
      <c r="Q21" s="118"/>
      <c r="R21" s="115"/>
      <c r="S21" s="117"/>
      <c r="T21" s="120" t="s">
        <v>55</v>
      </c>
      <c r="U21" s="121"/>
      <c r="V21" s="121"/>
      <c r="W21" s="121"/>
      <c r="X21" s="35"/>
    </row>
    <row r="22" spans="1:24" customFormat="1" ht="42" customHeight="1" x14ac:dyDescent="0.3">
      <c r="A22" s="126"/>
      <c r="B22" s="126"/>
      <c r="C22" s="118"/>
      <c r="D22" s="115"/>
      <c r="E22" s="118"/>
      <c r="F22" s="115"/>
      <c r="G22" s="128"/>
      <c r="H22" s="10" t="s">
        <v>72</v>
      </c>
      <c r="I22" s="19">
        <v>100</v>
      </c>
      <c r="J22" s="15">
        <v>200</v>
      </c>
      <c r="K22" s="20">
        <v>150</v>
      </c>
      <c r="L22" s="6"/>
      <c r="M22" s="126"/>
      <c r="N22" s="126"/>
      <c r="O22" s="118"/>
      <c r="P22" s="115"/>
      <c r="Q22" s="118"/>
      <c r="R22" s="115"/>
      <c r="S22" s="117"/>
      <c r="T22" s="10" t="s">
        <v>75</v>
      </c>
      <c r="U22" s="19">
        <v>100</v>
      </c>
      <c r="V22" s="15">
        <v>160</v>
      </c>
      <c r="W22" s="20">
        <v>150</v>
      </c>
      <c r="X22" s="34"/>
    </row>
    <row r="23" spans="1:24" customFormat="1" ht="34.9" customHeight="1" x14ac:dyDescent="0.3">
      <c r="A23" s="143"/>
      <c r="B23" s="143"/>
      <c r="C23" s="118" t="s">
        <v>66</v>
      </c>
      <c r="D23" s="142" t="s">
        <v>73</v>
      </c>
      <c r="E23" s="118" t="s">
        <v>43</v>
      </c>
      <c r="F23" s="115" t="s">
        <v>7</v>
      </c>
      <c r="G23" s="26" t="s">
        <v>10</v>
      </c>
      <c r="H23" s="141" t="s">
        <v>32</v>
      </c>
      <c r="I23" s="141"/>
      <c r="J23" s="141"/>
      <c r="K23" s="141"/>
      <c r="L23" s="6"/>
      <c r="M23" s="116"/>
      <c r="N23" s="116"/>
      <c r="O23" s="118" t="s">
        <v>64</v>
      </c>
      <c r="P23" s="142" t="s">
        <v>31</v>
      </c>
      <c r="Q23" s="118" t="s">
        <v>43</v>
      </c>
      <c r="R23" s="115" t="s">
        <v>7</v>
      </c>
      <c r="S23" s="26" t="s">
        <v>10</v>
      </c>
      <c r="T23" s="141" t="s">
        <v>23</v>
      </c>
      <c r="U23" s="141"/>
      <c r="V23" s="141"/>
      <c r="W23" s="141"/>
      <c r="X23" s="39"/>
    </row>
    <row r="24" spans="1:24" customFormat="1" ht="49.15" customHeight="1" x14ac:dyDescent="0.3">
      <c r="A24" s="144"/>
      <c r="B24" s="144"/>
      <c r="C24" s="145"/>
      <c r="D24" s="142"/>
      <c r="E24" s="118"/>
      <c r="F24" s="115"/>
      <c r="G24" s="136">
        <f>I24+J24+K24</f>
        <v>10830</v>
      </c>
      <c r="H24" s="21" t="s">
        <v>33</v>
      </c>
      <c r="I24" s="27">
        <v>3000</v>
      </c>
      <c r="J24" s="28">
        <v>3630</v>
      </c>
      <c r="K24" s="28">
        <v>4200</v>
      </c>
      <c r="L24" s="6"/>
      <c r="M24" s="117"/>
      <c r="N24" s="117"/>
      <c r="O24" s="118"/>
      <c r="P24" s="142"/>
      <c r="Q24" s="118"/>
      <c r="R24" s="115"/>
      <c r="S24" s="29">
        <v>10830</v>
      </c>
      <c r="T24" s="21" t="s">
        <v>56</v>
      </c>
      <c r="U24" s="27">
        <v>3000</v>
      </c>
      <c r="V24" s="28">
        <v>3630</v>
      </c>
      <c r="W24" s="28">
        <v>4200</v>
      </c>
      <c r="X24" s="39"/>
    </row>
    <row r="25" spans="1:24" customFormat="1" ht="50.25" customHeight="1" x14ac:dyDescent="0.3">
      <c r="A25" s="144"/>
      <c r="B25" s="144"/>
      <c r="C25" s="145"/>
      <c r="D25" s="142"/>
      <c r="E25" s="118"/>
      <c r="F25" s="115"/>
      <c r="G25" s="136"/>
      <c r="H25" s="23" t="s">
        <v>8</v>
      </c>
      <c r="I25" s="25"/>
      <c r="J25" s="25"/>
      <c r="K25" s="25"/>
      <c r="L25" s="6"/>
      <c r="M25" s="117"/>
      <c r="N25" s="117"/>
      <c r="O25" s="118"/>
      <c r="P25" s="142"/>
      <c r="Q25" s="118"/>
      <c r="R25" s="115"/>
      <c r="S25" s="15"/>
      <c r="T25" s="23" t="s">
        <v>53</v>
      </c>
      <c r="U25" s="25"/>
      <c r="V25" s="25"/>
      <c r="W25" s="25"/>
      <c r="X25" s="39"/>
    </row>
    <row r="26" spans="1:24" customFormat="1" ht="50.25" customHeight="1" x14ac:dyDescent="0.3">
      <c r="A26" s="144"/>
      <c r="B26" s="144"/>
      <c r="C26" s="145"/>
      <c r="D26" s="142"/>
      <c r="E26" s="118"/>
      <c r="F26" s="115"/>
      <c r="G26" s="136"/>
      <c r="H26" s="16" t="s">
        <v>67</v>
      </c>
      <c r="I26" s="25">
        <v>10000</v>
      </c>
      <c r="J26" s="25">
        <v>1100</v>
      </c>
      <c r="K26" s="25">
        <v>12000</v>
      </c>
      <c r="L26" s="6"/>
      <c r="M26" s="117"/>
      <c r="N26" s="117"/>
      <c r="O26" s="118"/>
      <c r="P26" s="142"/>
      <c r="Q26" s="118"/>
      <c r="R26" s="115"/>
      <c r="S26" s="138">
        <v>3000</v>
      </c>
      <c r="T26" s="16" t="s">
        <v>57</v>
      </c>
      <c r="U26" s="25">
        <v>10000</v>
      </c>
      <c r="V26" s="25">
        <v>1500</v>
      </c>
      <c r="W26" s="25">
        <v>1615</v>
      </c>
      <c r="X26" s="39"/>
    </row>
    <row r="27" spans="1:24" customFormat="1" ht="36" customHeight="1" x14ac:dyDescent="0.3">
      <c r="A27" s="144"/>
      <c r="B27" s="144"/>
      <c r="C27" s="145"/>
      <c r="D27" s="142"/>
      <c r="E27" s="118"/>
      <c r="F27" s="115"/>
      <c r="G27" s="136"/>
      <c r="H27" s="16" t="s">
        <v>45</v>
      </c>
      <c r="I27" s="25"/>
      <c r="J27" s="25"/>
      <c r="K27" s="25"/>
      <c r="L27" s="6"/>
      <c r="M27" s="117"/>
      <c r="N27" s="117"/>
      <c r="O27" s="118"/>
      <c r="P27" s="142"/>
      <c r="Q27" s="118"/>
      <c r="R27" s="115"/>
      <c r="S27" s="139"/>
      <c r="T27" s="16" t="s">
        <v>45</v>
      </c>
      <c r="U27" s="25"/>
      <c r="V27" s="25"/>
      <c r="W27" s="25"/>
      <c r="X27" s="39"/>
    </row>
    <row r="28" spans="1:24" customFormat="1" ht="32.25" customHeight="1" x14ac:dyDescent="0.3">
      <c r="A28" s="144"/>
      <c r="B28" s="144"/>
      <c r="C28" s="145"/>
      <c r="D28" s="142"/>
      <c r="E28" s="118"/>
      <c r="F28" s="115"/>
      <c r="G28" s="136"/>
      <c r="H28" s="16" t="s">
        <v>46</v>
      </c>
      <c r="I28" s="25">
        <v>8000</v>
      </c>
      <c r="J28" s="25">
        <v>8000</v>
      </c>
      <c r="K28" s="25">
        <v>8500</v>
      </c>
      <c r="L28" s="6"/>
      <c r="M28" s="117"/>
      <c r="N28" s="117"/>
      <c r="O28" s="118"/>
      <c r="P28" s="142"/>
      <c r="Q28" s="118"/>
      <c r="R28" s="115"/>
      <c r="S28" s="139"/>
      <c r="T28" s="16" t="s">
        <v>46</v>
      </c>
      <c r="U28" s="25">
        <v>8000</v>
      </c>
      <c r="V28" s="25">
        <v>1000</v>
      </c>
      <c r="W28" s="25">
        <v>1100</v>
      </c>
      <c r="X28" s="39"/>
    </row>
    <row r="29" spans="1:24" customFormat="1" ht="44.25" customHeight="1" x14ac:dyDescent="0.3">
      <c r="A29" s="144"/>
      <c r="B29" s="144"/>
      <c r="C29" s="145"/>
      <c r="D29" s="142"/>
      <c r="E29" s="118"/>
      <c r="F29" s="115"/>
      <c r="G29" s="136"/>
      <c r="H29" s="16" t="s">
        <v>47</v>
      </c>
      <c r="I29" s="25">
        <v>2000</v>
      </c>
      <c r="J29" s="25">
        <v>3000</v>
      </c>
      <c r="K29" s="25">
        <v>3500</v>
      </c>
      <c r="L29" s="33"/>
      <c r="M29" s="117"/>
      <c r="N29" s="117"/>
      <c r="O29" s="118"/>
      <c r="P29" s="142"/>
      <c r="Q29" s="118"/>
      <c r="R29" s="115"/>
      <c r="S29" s="140"/>
      <c r="T29" s="16" t="s">
        <v>58</v>
      </c>
      <c r="U29" s="25">
        <v>2000</v>
      </c>
      <c r="V29" s="25">
        <v>500</v>
      </c>
      <c r="W29" s="25">
        <v>515</v>
      </c>
      <c r="X29" s="34"/>
    </row>
    <row r="30" spans="1:24" customFormat="1" ht="38.25" customHeight="1" x14ac:dyDescent="0.3">
      <c r="A30" s="144"/>
      <c r="B30" s="144"/>
      <c r="C30" s="145"/>
      <c r="D30" s="142"/>
      <c r="E30" s="118"/>
      <c r="F30" s="115"/>
      <c r="G30" s="15" t="s">
        <v>6</v>
      </c>
      <c r="H30" s="23" t="s">
        <v>9</v>
      </c>
      <c r="I30" s="25"/>
      <c r="J30" s="25"/>
      <c r="K30" s="25"/>
      <c r="L30" s="33"/>
      <c r="M30" s="117"/>
      <c r="N30" s="117"/>
      <c r="O30" s="118"/>
      <c r="P30" s="142"/>
      <c r="Q30" s="118"/>
      <c r="R30" s="115"/>
      <c r="S30" s="15" t="s">
        <v>59</v>
      </c>
      <c r="T30" s="23" t="s">
        <v>54</v>
      </c>
      <c r="U30" s="25"/>
      <c r="V30" s="25"/>
      <c r="W30" s="25"/>
      <c r="X30" s="34"/>
    </row>
    <row r="31" spans="1:24" customFormat="1" ht="38.450000000000003" customHeight="1" x14ac:dyDescent="0.3">
      <c r="A31" s="144"/>
      <c r="B31" s="144"/>
      <c r="C31" s="145"/>
      <c r="D31" s="142"/>
      <c r="E31" s="118"/>
      <c r="F31" s="115"/>
      <c r="G31" s="20">
        <f>J24</f>
        <v>3630</v>
      </c>
      <c r="H31" s="16" t="s">
        <v>44</v>
      </c>
      <c r="I31" s="25">
        <v>300</v>
      </c>
      <c r="J31" s="22">
        <v>330</v>
      </c>
      <c r="K31" s="25">
        <v>350</v>
      </c>
      <c r="L31" s="33"/>
      <c r="M31" s="117"/>
      <c r="N31" s="117"/>
      <c r="O31" s="118"/>
      <c r="P31" s="142"/>
      <c r="Q31" s="118"/>
      <c r="R31" s="115"/>
      <c r="S31" s="20">
        <v>3630</v>
      </c>
      <c r="T31" s="16" t="s">
        <v>60</v>
      </c>
      <c r="U31" s="25">
        <v>300</v>
      </c>
      <c r="V31" s="22">
        <v>2420</v>
      </c>
      <c r="W31" s="25">
        <v>2600</v>
      </c>
      <c r="X31" s="34"/>
    </row>
    <row r="32" spans="1:24" customFormat="1" ht="38.450000000000003" customHeight="1" x14ac:dyDescent="0.3">
      <c r="A32" s="144"/>
      <c r="B32" s="144"/>
      <c r="C32" s="145"/>
      <c r="D32" s="142"/>
      <c r="E32" s="118"/>
      <c r="F32" s="115"/>
      <c r="G32" s="15" t="s">
        <v>2</v>
      </c>
      <c r="H32" s="23" t="s">
        <v>34</v>
      </c>
      <c r="I32" s="25"/>
      <c r="J32" s="25"/>
      <c r="K32" s="25"/>
      <c r="L32" s="33"/>
      <c r="M32" s="117"/>
      <c r="N32" s="117"/>
      <c r="O32" s="118"/>
      <c r="P32" s="142"/>
      <c r="Q32" s="118"/>
      <c r="R32" s="115"/>
      <c r="S32" s="46" t="s">
        <v>61</v>
      </c>
      <c r="T32" s="23" t="s">
        <v>55</v>
      </c>
      <c r="U32" s="25"/>
      <c r="V32" s="25"/>
      <c r="W32" s="25"/>
      <c r="X32" s="34"/>
    </row>
    <row r="33" spans="1:25" ht="191.25" customHeight="1" x14ac:dyDescent="0.3">
      <c r="A33" s="144"/>
      <c r="B33" s="144"/>
      <c r="C33" s="145"/>
      <c r="D33" s="142"/>
      <c r="E33" s="118"/>
      <c r="F33" s="115"/>
      <c r="G33" s="20">
        <f>K24</f>
        <v>4200</v>
      </c>
      <c r="H33" s="8" t="s">
        <v>74</v>
      </c>
      <c r="I33" s="8">
        <v>100</v>
      </c>
      <c r="J33" s="8">
        <v>110</v>
      </c>
      <c r="K33" s="8">
        <v>109</v>
      </c>
      <c r="L33" s="33"/>
      <c r="M33" s="117"/>
      <c r="N33" s="117"/>
      <c r="O33" s="118"/>
      <c r="P33" s="142"/>
      <c r="Q33" s="118"/>
      <c r="R33" s="115"/>
      <c r="S33" s="47">
        <v>4200</v>
      </c>
      <c r="T33" s="10" t="s">
        <v>62</v>
      </c>
      <c r="U33" s="8">
        <v>100</v>
      </c>
      <c r="V33" s="8">
        <v>100</v>
      </c>
      <c r="W33" s="8">
        <v>100</v>
      </c>
      <c r="X33" s="34"/>
    </row>
    <row r="34" spans="1:25" s="42" customFormat="1" ht="67.900000000000006" customHeight="1" x14ac:dyDescent="0.35">
      <c r="A34" s="40" t="s">
        <v>40</v>
      </c>
      <c r="B34" s="40"/>
      <c r="C34" s="40"/>
      <c r="D34" s="40"/>
      <c r="E34" s="40"/>
      <c r="F34" s="40"/>
      <c r="G34" s="40"/>
      <c r="H34" s="41"/>
      <c r="I34" s="135" t="s">
        <v>48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41"/>
    </row>
    <row r="35" spans="1: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">
      <c r="L59" s="1"/>
    </row>
    <row r="60" spans="1:24" x14ac:dyDescent="0.2">
      <c r="L60" s="1"/>
    </row>
    <row r="61" spans="1:24" x14ac:dyDescent="0.2">
      <c r="L61" s="1"/>
    </row>
    <row r="62" spans="1:24" x14ac:dyDescent="0.2">
      <c r="L62" s="1"/>
    </row>
    <row r="63" spans="1:24" x14ac:dyDescent="0.2">
      <c r="L63" s="1"/>
    </row>
    <row r="64" spans="1:24" x14ac:dyDescent="0.2">
      <c r="L64" s="1"/>
    </row>
    <row r="68" spans="12:12" ht="29.25" customHeight="1" x14ac:dyDescent="0.2"/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</sheetData>
  <sheetProtection selectLockedCells="1" selectUnlockedCells="1"/>
  <mergeCells count="66">
    <mergeCell ref="A23:A33"/>
    <mergeCell ref="C23:C33"/>
    <mergeCell ref="D23:D33"/>
    <mergeCell ref="B23:B33"/>
    <mergeCell ref="E23:E33"/>
    <mergeCell ref="I34:X34"/>
    <mergeCell ref="G24:G29"/>
    <mergeCell ref="S13:S22"/>
    <mergeCell ref="S26:S29"/>
    <mergeCell ref="T19:W19"/>
    <mergeCell ref="H23:K23"/>
    <mergeCell ref="T23:W23"/>
    <mergeCell ref="R23:R33"/>
    <mergeCell ref="O23:O33"/>
    <mergeCell ref="R10:R22"/>
    <mergeCell ref="N10:N22"/>
    <mergeCell ref="T21:W21"/>
    <mergeCell ref="Q10:Q22"/>
    <mergeCell ref="P23:P33"/>
    <mergeCell ref="Q23:Q33"/>
    <mergeCell ref="N23:N33"/>
    <mergeCell ref="A6:K7"/>
    <mergeCell ref="M5:W5"/>
    <mergeCell ref="R8:R9"/>
    <mergeCell ref="M6:X7"/>
    <mergeCell ref="G8:G9"/>
    <mergeCell ref="B8:B9"/>
    <mergeCell ref="Q8:Q9"/>
    <mergeCell ref="P8:P9"/>
    <mergeCell ref="F8:F9"/>
    <mergeCell ref="A5:K5"/>
    <mergeCell ref="N8:N9"/>
    <mergeCell ref="S8:S9"/>
    <mergeCell ref="T8:X8"/>
    <mergeCell ref="C8:C9"/>
    <mergeCell ref="D8:D9"/>
    <mergeCell ref="A8:A9"/>
    <mergeCell ref="A1:X1"/>
    <mergeCell ref="A2:K2"/>
    <mergeCell ref="M2:X2"/>
    <mergeCell ref="A3:K3"/>
    <mergeCell ref="M3:X3"/>
    <mergeCell ref="M4:X4"/>
    <mergeCell ref="A4:K4"/>
    <mergeCell ref="D10:D22"/>
    <mergeCell ref="H10:K10"/>
    <mergeCell ref="T10:W10"/>
    <mergeCell ref="M10:M22"/>
    <mergeCell ref="T12:W12"/>
    <mergeCell ref="O8:O9"/>
    <mergeCell ref="G16:G22"/>
    <mergeCell ref="H19:K19"/>
    <mergeCell ref="H21:K21"/>
    <mergeCell ref="P10:P22"/>
    <mergeCell ref="A10:A22"/>
    <mergeCell ref="B10:B22"/>
    <mergeCell ref="C10:C22"/>
    <mergeCell ref="F10:F22"/>
    <mergeCell ref="F23:F33"/>
    <mergeCell ref="M23:M33"/>
    <mergeCell ref="O10:O22"/>
    <mergeCell ref="E10:E22"/>
    <mergeCell ref="M8:M9"/>
    <mergeCell ref="E8:E9"/>
    <mergeCell ref="H12:K12"/>
    <mergeCell ref="H8:K8"/>
  </mergeCells>
  <phoneticPr fontId="0" type="noConversion"/>
  <pageMargins left="0.31496062992125984" right="0.19685039370078741" top="0.27559055118110237" bottom="0.39370078740157483" header="0.31496062992125984" footer="0.31496062992125984"/>
  <pageSetup paperSize="9" scale="40" fitToHeight="0" orientation="landscape" useFirstPageNumber="1" r:id="rId1"/>
  <headerFooter alignWithMargins="0"/>
  <rowBreaks count="1" manualBreakCount="1">
    <brk id="3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"/>
  <sheetViews>
    <sheetView view="pageBreakPreview" topLeftCell="A40" zoomScale="70" zoomScaleNormal="60" zoomScaleSheetLayoutView="70" workbookViewId="0">
      <selection activeCell="A46" sqref="A46"/>
    </sheetView>
  </sheetViews>
  <sheetFormatPr defaultColWidth="9.140625" defaultRowHeight="12.75" x14ac:dyDescent="0.2"/>
  <cols>
    <col min="1" max="1" width="17.42578125" style="1" customWidth="1"/>
    <col min="2" max="2" width="14.5703125" style="1" customWidth="1"/>
    <col min="3" max="3" width="47.5703125" style="1" customWidth="1"/>
    <col min="4" max="4" width="14.140625" style="1" customWidth="1"/>
    <col min="5" max="5" width="25.140625" style="1" customWidth="1"/>
    <col min="6" max="6" width="12.28515625" style="1" customWidth="1"/>
    <col min="7" max="7" width="16.140625" style="1" customWidth="1"/>
    <col min="8" max="8" width="31.7109375" style="1" customWidth="1"/>
    <col min="9" max="11" width="12" style="1" customWidth="1"/>
    <col min="12" max="12" width="1.85546875" style="2" customWidth="1"/>
    <col min="13" max="13" width="17.42578125" style="1" customWidth="1"/>
    <col min="14" max="14" width="14.5703125" style="1" customWidth="1"/>
    <col min="15" max="15" width="47.5703125" style="1" customWidth="1"/>
    <col min="16" max="16" width="14.140625" style="1" customWidth="1"/>
    <col min="17" max="17" width="23.85546875" style="1" customWidth="1"/>
    <col min="18" max="18" width="12.28515625" style="1" customWidth="1"/>
    <col min="19" max="19" width="16.140625" style="1" customWidth="1"/>
    <col min="20" max="20" width="31.7109375" style="1" customWidth="1"/>
    <col min="21" max="23" width="12" style="1" customWidth="1"/>
    <col min="24" max="24" width="0.140625" style="1" customWidth="1"/>
    <col min="25" max="25" width="3.5703125" style="1" customWidth="1"/>
    <col min="26" max="26" width="9.140625" style="1"/>
    <col min="27" max="27" width="15.28515625" style="1" bestFit="1" customWidth="1"/>
    <col min="28" max="28" width="10.7109375" style="1" bestFit="1" customWidth="1"/>
    <col min="29" max="29" width="12.140625" style="1" bestFit="1" customWidth="1"/>
    <col min="30" max="30" width="13.28515625" style="1" bestFit="1" customWidth="1"/>
    <col min="31" max="16384" width="9.140625" style="1"/>
  </cols>
  <sheetData>
    <row r="1" spans="1:24" ht="29.45" customHeight="1" x14ac:dyDescent="0.2">
      <c r="A1" s="130" t="s">
        <v>101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20.25" x14ac:dyDescent="0.3">
      <c r="A2" s="131" t="s">
        <v>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90"/>
      <c r="M2" s="131" t="s">
        <v>19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4" ht="18.75" x14ac:dyDescent="0.25">
      <c r="A3" s="124" t="s">
        <v>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91"/>
      <c r="M3" s="124" t="s">
        <v>36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s="3" customFormat="1" ht="18" x14ac:dyDescent="0.25">
      <c r="A4" s="124" t="s">
        <v>38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92"/>
      <c r="M4" s="124" t="s">
        <v>37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s="3" customFormat="1" ht="18" x14ac:dyDescent="0.25">
      <c r="A5" s="133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92"/>
      <c r="M5" s="133" t="s">
        <v>3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5"/>
    </row>
    <row r="6" spans="1:24" ht="18" x14ac:dyDescent="0.25">
      <c r="A6" s="122" t="s">
        <v>35</v>
      </c>
      <c r="B6" s="122"/>
      <c r="C6" s="122"/>
      <c r="D6" s="132"/>
      <c r="E6" s="132"/>
      <c r="F6" s="132"/>
      <c r="G6" s="132"/>
      <c r="H6" s="132"/>
      <c r="I6" s="132"/>
      <c r="J6" s="132"/>
      <c r="K6" s="132"/>
      <c r="L6" s="91"/>
      <c r="M6" s="122" t="s">
        <v>35</v>
      </c>
      <c r="N6" s="122"/>
      <c r="O6" s="122"/>
      <c r="P6" s="132"/>
      <c r="Q6" s="132"/>
      <c r="R6" s="132"/>
      <c r="S6" s="132"/>
      <c r="T6" s="132"/>
      <c r="U6" s="132"/>
      <c r="V6" s="132"/>
      <c r="W6" s="132"/>
      <c r="X6" s="132"/>
    </row>
    <row r="7" spans="1:24" ht="18" x14ac:dyDescent="0.25">
      <c r="A7" s="122"/>
      <c r="B7" s="122"/>
      <c r="C7" s="122"/>
      <c r="D7" s="132"/>
      <c r="E7" s="132"/>
      <c r="F7" s="132"/>
      <c r="G7" s="132"/>
      <c r="H7" s="132"/>
      <c r="I7" s="132"/>
      <c r="J7" s="132"/>
      <c r="K7" s="132"/>
      <c r="L7" s="91"/>
      <c r="M7" s="122"/>
      <c r="N7" s="122"/>
      <c r="O7" s="122"/>
      <c r="P7" s="132"/>
      <c r="Q7" s="132"/>
      <c r="R7" s="132"/>
      <c r="S7" s="132"/>
      <c r="T7" s="132"/>
      <c r="U7" s="132"/>
      <c r="V7" s="132"/>
      <c r="W7" s="132"/>
      <c r="X7" s="132"/>
    </row>
    <row r="8" spans="1:24" s="61" customFormat="1" ht="49.5" x14ac:dyDescent="0.3">
      <c r="A8" s="146" t="s">
        <v>12</v>
      </c>
      <c r="B8" s="146" t="s">
        <v>20</v>
      </c>
      <c r="C8" s="146" t="s">
        <v>13</v>
      </c>
      <c r="D8" s="146" t="s">
        <v>1</v>
      </c>
      <c r="E8" s="146" t="s">
        <v>14</v>
      </c>
      <c r="F8" s="146" t="s">
        <v>11</v>
      </c>
      <c r="G8" s="60" t="s">
        <v>15</v>
      </c>
      <c r="H8" s="147" t="s">
        <v>17</v>
      </c>
      <c r="I8" s="148"/>
      <c r="J8" s="148"/>
      <c r="K8" s="148"/>
      <c r="L8" s="93"/>
      <c r="M8" s="146" t="s">
        <v>12</v>
      </c>
      <c r="N8" s="146" t="s">
        <v>20</v>
      </c>
      <c r="O8" s="146" t="s">
        <v>13</v>
      </c>
      <c r="P8" s="146" t="s">
        <v>1</v>
      </c>
      <c r="Q8" s="146" t="s">
        <v>14</v>
      </c>
      <c r="R8" s="146" t="s">
        <v>11</v>
      </c>
      <c r="S8" s="60" t="s">
        <v>15</v>
      </c>
      <c r="T8" s="147" t="s">
        <v>17</v>
      </c>
      <c r="U8" s="148"/>
      <c r="V8" s="148"/>
      <c r="W8" s="148"/>
    </row>
    <row r="9" spans="1:24" s="61" customFormat="1" ht="17.25" x14ac:dyDescent="0.3">
      <c r="A9" s="146"/>
      <c r="B9" s="146"/>
      <c r="C9" s="146"/>
      <c r="D9" s="146"/>
      <c r="E9" s="146"/>
      <c r="F9" s="146"/>
      <c r="G9" s="60"/>
      <c r="H9" s="59" t="s">
        <v>16</v>
      </c>
      <c r="I9" s="62" t="s">
        <v>5</v>
      </c>
      <c r="J9" s="59" t="s">
        <v>6</v>
      </c>
      <c r="K9" s="59" t="s">
        <v>2</v>
      </c>
      <c r="L9" s="94"/>
      <c r="M9" s="146"/>
      <c r="N9" s="146"/>
      <c r="O9" s="146"/>
      <c r="P9" s="146"/>
      <c r="Q9" s="146"/>
      <c r="R9" s="146"/>
      <c r="S9" s="60"/>
      <c r="T9" s="59" t="s">
        <v>16</v>
      </c>
      <c r="U9" s="62" t="s">
        <v>5</v>
      </c>
      <c r="V9" s="59" t="s">
        <v>6</v>
      </c>
      <c r="W9" s="59" t="s">
        <v>2</v>
      </c>
    </row>
    <row r="10" spans="1:24" s="61" customFormat="1" ht="17.25" x14ac:dyDescent="0.3">
      <c r="A10" s="149" t="s">
        <v>78</v>
      </c>
      <c r="B10" s="149" t="s">
        <v>79</v>
      </c>
      <c r="C10" s="152" t="s">
        <v>99</v>
      </c>
      <c r="D10" s="149" t="s">
        <v>70</v>
      </c>
      <c r="E10" s="152" t="s">
        <v>80</v>
      </c>
      <c r="F10" s="152" t="s">
        <v>7</v>
      </c>
      <c r="G10" s="63" t="s">
        <v>22</v>
      </c>
      <c r="H10" s="153" t="s">
        <v>23</v>
      </c>
      <c r="I10" s="154"/>
      <c r="J10" s="154"/>
      <c r="K10" s="154"/>
      <c r="L10" s="95"/>
      <c r="M10" s="149" t="s">
        <v>78</v>
      </c>
      <c r="N10" s="159" t="s">
        <v>79</v>
      </c>
      <c r="O10" s="152" t="s">
        <v>84</v>
      </c>
      <c r="P10" s="149" t="s">
        <v>21</v>
      </c>
      <c r="Q10" s="152" t="s">
        <v>85</v>
      </c>
      <c r="R10" s="152" t="s">
        <v>7</v>
      </c>
      <c r="S10" s="63" t="s">
        <v>22</v>
      </c>
      <c r="T10" s="153" t="s">
        <v>23</v>
      </c>
      <c r="U10" s="154"/>
      <c r="V10" s="154"/>
      <c r="W10" s="154"/>
    </row>
    <row r="11" spans="1:24" s="61" customFormat="1" ht="33" x14ac:dyDescent="0.3">
      <c r="A11" s="150"/>
      <c r="B11" s="150"/>
      <c r="C11" s="152"/>
      <c r="D11" s="149"/>
      <c r="E11" s="152"/>
      <c r="F11" s="152"/>
      <c r="G11" s="64">
        <f>I11+J11+K11</f>
        <v>300000</v>
      </c>
      <c r="H11" s="50" t="s">
        <v>81</v>
      </c>
      <c r="I11" s="49">
        <v>50000</v>
      </c>
      <c r="J11" s="49">
        <v>100000</v>
      </c>
      <c r="K11" s="49">
        <v>150000</v>
      </c>
      <c r="L11" s="96"/>
      <c r="M11" s="150"/>
      <c r="N11" s="160"/>
      <c r="O11" s="152"/>
      <c r="P11" s="149"/>
      <c r="Q11" s="152"/>
      <c r="R11" s="152"/>
      <c r="S11" s="64">
        <f>U11+V11+W11</f>
        <v>100000</v>
      </c>
      <c r="T11" s="50" t="s">
        <v>81</v>
      </c>
      <c r="U11" s="49">
        <v>50000</v>
      </c>
      <c r="V11" s="49">
        <v>20000</v>
      </c>
      <c r="W11" s="49">
        <v>30000</v>
      </c>
    </row>
    <row r="12" spans="1:24" s="61" customFormat="1" ht="17.25" x14ac:dyDescent="0.3">
      <c r="A12" s="150"/>
      <c r="B12" s="150"/>
      <c r="C12" s="152"/>
      <c r="D12" s="149"/>
      <c r="E12" s="152"/>
      <c r="F12" s="152"/>
      <c r="G12" s="65" t="s">
        <v>5</v>
      </c>
      <c r="H12" s="155" t="s">
        <v>76</v>
      </c>
      <c r="I12" s="156"/>
      <c r="J12" s="156"/>
      <c r="K12" s="156"/>
      <c r="L12" s="95"/>
      <c r="M12" s="150"/>
      <c r="N12" s="160"/>
      <c r="O12" s="152"/>
      <c r="P12" s="149"/>
      <c r="Q12" s="152"/>
      <c r="R12" s="152"/>
      <c r="S12" s="65" t="s">
        <v>5</v>
      </c>
      <c r="T12" s="155" t="s">
        <v>76</v>
      </c>
      <c r="U12" s="156"/>
      <c r="V12" s="156"/>
      <c r="W12" s="156"/>
    </row>
    <row r="13" spans="1:24" s="61" customFormat="1" ht="17.25" x14ac:dyDescent="0.3">
      <c r="A13" s="150"/>
      <c r="B13" s="150"/>
      <c r="C13" s="152"/>
      <c r="D13" s="149"/>
      <c r="E13" s="152"/>
      <c r="F13" s="152"/>
      <c r="G13" s="157">
        <f>I11</f>
        <v>50000</v>
      </c>
      <c r="H13" s="51" t="s">
        <v>49</v>
      </c>
      <c r="I13" s="52">
        <v>400</v>
      </c>
      <c r="J13" s="52">
        <v>800</v>
      </c>
      <c r="K13" s="52">
        <v>1200</v>
      </c>
      <c r="L13" s="97"/>
      <c r="M13" s="150"/>
      <c r="N13" s="160"/>
      <c r="O13" s="152"/>
      <c r="P13" s="149"/>
      <c r="Q13" s="152"/>
      <c r="R13" s="152"/>
      <c r="S13" s="162">
        <f>U11</f>
        <v>50000</v>
      </c>
      <c r="T13" s="51" t="s">
        <v>49</v>
      </c>
      <c r="U13" s="52">
        <v>400</v>
      </c>
      <c r="V13" s="52">
        <v>100</v>
      </c>
      <c r="W13" s="52">
        <v>150</v>
      </c>
    </row>
    <row r="14" spans="1:24" s="61" customFormat="1" ht="17.25" x14ac:dyDescent="0.3">
      <c r="A14" s="150"/>
      <c r="B14" s="150"/>
      <c r="C14" s="152"/>
      <c r="D14" s="149"/>
      <c r="E14" s="152"/>
      <c r="F14" s="152"/>
      <c r="G14" s="158"/>
      <c r="H14" s="53" t="s">
        <v>25</v>
      </c>
      <c r="I14" s="52"/>
      <c r="J14" s="52"/>
      <c r="K14" s="52"/>
      <c r="L14" s="97"/>
      <c r="M14" s="150"/>
      <c r="N14" s="160"/>
      <c r="O14" s="152"/>
      <c r="P14" s="149"/>
      <c r="Q14" s="152"/>
      <c r="R14" s="152"/>
      <c r="S14" s="163"/>
      <c r="T14" s="53" t="s">
        <v>25</v>
      </c>
      <c r="U14" s="52"/>
      <c r="V14" s="52"/>
      <c r="W14" s="52"/>
    </row>
    <row r="15" spans="1:24" s="61" customFormat="1" ht="17.25" x14ac:dyDescent="0.3">
      <c r="A15" s="150"/>
      <c r="B15" s="150"/>
      <c r="C15" s="152"/>
      <c r="D15" s="149"/>
      <c r="E15" s="152"/>
      <c r="F15" s="152"/>
      <c r="G15" s="158"/>
      <c r="H15" s="51" t="s">
        <v>27</v>
      </c>
      <c r="I15" s="52">
        <v>340</v>
      </c>
      <c r="J15" s="52">
        <v>580</v>
      </c>
      <c r="K15" s="52">
        <v>880</v>
      </c>
      <c r="L15" s="97"/>
      <c r="M15" s="150"/>
      <c r="N15" s="160"/>
      <c r="O15" s="152"/>
      <c r="P15" s="149"/>
      <c r="Q15" s="152"/>
      <c r="R15" s="152"/>
      <c r="S15" s="163"/>
      <c r="T15" s="51" t="s">
        <v>27</v>
      </c>
      <c r="U15" s="52">
        <v>340</v>
      </c>
      <c r="V15" s="52">
        <v>70</v>
      </c>
      <c r="W15" s="52">
        <v>110</v>
      </c>
    </row>
    <row r="16" spans="1:24" s="61" customFormat="1" ht="17.25" x14ac:dyDescent="0.3">
      <c r="A16" s="150"/>
      <c r="B16" s="150"/>
      <c r="C16" s="152"/>
      <c r="D16" s="149"/>
      <c r="E16" s="152"/>
      <c r="F16" s="152"/>
      <c r="G16" s="158"/>
      <c r="H16" s="51" t="s">
        <v>26</v>
      </c>
      <c r="I16" s="52">
        <v>60</v>
      </c>
      <c r="J16" s="52">
        <v>220</v>
      </c>
      <c r="K16" s="52">
        <v>320</v>
      </c>
      <c r="L16" s="97"/>
      <c r="M16" s="150"/>
      <c r="N16" s="160"/>
      <c r="O16" s="152"/>
      <c r="P16" s="149"/>
      <c r="Q16" s="152"/>
      <c r="R16" s="152"/>
      <c r="S16" s="163"/>
      <c r="T16" s="51" t="s">
        <v>26</v>
      </c>
      <c r="U16" s="52">
        <v>60</v>
      </c>
      <c r="V16" s="52">
        <v>30</v>
      </c>
      <c r="W16" s="52">
        <v>40</v>
      </c>
    </row>
    <row r="17" spans="1:23" s="61" customFormat="1" ht="33" x14ac:dyDescent="0.3">
      <c r="A17" s="150"/>
      <c r="B17" s="150"/>
      <c r="C17" s="152"/>
      <c r="D17" s="149"/>
      <c r="E17" s="152"/>
      <c r="F17" s="152"/>
      <c r="G17" s="158"/>
      <c r="H17" s="51" t="s">
        <v>82</v>
      </c>
      <c r="I17" s="52">
        <v>300</v>
      </c>
      <c r="J17" s="52">
        <v>600</v>
      </c>
      <c r="K17" s="52">
        <v>900</v>
      </c>
      <c r="L17" s="97"/>
      <c r="M17" s="150"/>
      <c r="N17" s="160"/>
      <c r="O17" s="152"/>
      <c r="P17" s="149"/>
      <c r="Q17" s="152"/>
      <c r="R17" s="152"/>
      <c r="S17" s="164"/>
      <c r="T17" s="51" t="s">
        <v>82</v>
      </c>
      <c r="U17" s="52">
        <v>300</v>
      </c>
      <c r="V17" s="52">
        <v>100</v>
      </c>
      <c r="W17" s="52">
        <v>150</v>
      </c>
    </row>
    <row r="18" spans="1:23" s="61" customFormat="1" ht="17.25" x14ac:dyDescent="0.3">
      <c r="A18" s="150"/>
      <c r="B18" s="150"/>
      <c r="C18" s="152"/>
      <c r="D18" s="149"/>
      <c r="E18" s="152"/>
      <c r="F18" s="152"/>
      <c r="G18" s="98" t="s">
        <v>59</v>
      </c>
      <c r="H18" s="155" t="s">
        <v>28</v>
      </c>
      <c r="I18" s="156"/>
      <c r="J18" s="156"/>
      <c r="K18" s="156"/>
      <c r="L18" s="97"/>
      <c r="M18" s="150"/>
      <c r="N18" s="160"/>
      <c r="O18" s="152"/>
      <c r="P18" s="149"/>
      <c r="Q18" s="152"/>
      <c r="R18" s="152"/>
      <c r="S18" s="66" t="s">
        <v>59</v>
      </c>
      <c r="T18" s="155" t="s">
        <v>28</v>
      </c>
      <c r="U18" s="156"/>
      <c r="V18" s="156"/>
      <c r="W18" s="156"/>
    </row>
    <row r="19" spans="1:23" s="61" customFormat="1" ht="49.5" x14ac:dyDescent="0.3">
      <c r="A19" s="150"/>
      <c r="B19" s="150"/>
      <c r="C19" s="152"/>
      <c r="D19" s="149"/>
      <c r="E19" s="152"/>
      <c r="F19" s="152"/>
      <c r="G19" s="87">
        <f>J11</f>
        <v>100000</v>
      </c>
      <c r="H19" s="51" t="s">
        <v>83</v>
      </c>
      <c r="I19" s="54">
        <f>I11/I13</f>
        <v>125</v>
      </c>
      <c r="J19" s="54">
        <f>J11/J13</f>
        <v>125</v>
      </c>
      <c r="K19" s="54">
        <f>K11/K13</f>
        <v>125</v>
      </c>
      <c r="L19" s="97"/>
      <c r="M19" s="150"/>
      <c r="N19" s="160"/>
      <c r="O19" s="152"/>
      <c r="P19" s="149"/>
      <c r="Q19" s="152"/>
      <c r="R19" s="152"/>
      <c r="S19" s="67">
        <f>V11</f>
        <v>20000</v>
      </c>
      <c r="T19" s="51" t="s">
        <v>83</v>
      </c>
      <c r="U19" s="54">
        <f>U11/U13</f>
        <v>125</v>
      </c>
      <c r="V19" s="54">
        <f>V11/V13</f>
        <v>200</v>
      </c>
      <c r="W19" s="54">
        <f>W11/W13</f>
        <v>200</v>
      </c>
    </row>
    <row r="20" spans="1:23" s="61" customFormat="1" ht="17.25" x14ac:dyDescent="0.3">
      <c r="A20" s="151"/>
      <c r="B20" s="150"/>
      <c r="C20" s="152"/>
      <c r="D20" s="149"/>
      <c r="E20" s="152"/>
      <c r="F20" s="152"/>
      <c r="G20" s="65" t="s">
        <v>77</v>
      </c>
      <c r="H20" s="155" t="s">
        <v>30</v>
      </c>
      <c r="I20" s="156"/>
      <c r="J20" s="156"/>
      <c r="K20" s="156"/>
      <c r="L20" s="97"/>
      <c r="M20" s="151"/>
      <c r="N20" s="160"/>
      <c r="O20" s="152"/>
      <c r="P20" s="149"/>
      <c r="Q20" s="152"/>
      <c r="R20" s="152"/>
      <c r="S20" s="65" t="s">
        <v>77</v>
      </c>
      <c r="T20" s="155" t="s">
        <v>30</v>
      </c>
      <c r="U20" s="156"/>
      <c r="V20" s="156"/>
      <c r="W20" s="156"/>
    </row>
    <row r="21" spans="1:23" s="61" customFormat="1" ht="33" x14ac:dyDescent="0.3">
      <c r="A21" s="151"/>
      <c r="B21" s="150"/>
      <c r="C21" s="152"/>
      <c r="D21" s="149"/>
      <c r="E21" s="152"/>
      <c r="F21" s="152"/>
      <c r="G21" s="99">
        <f>K11</f>
        <v>150000</v>
      </c>
      <c r="H21" s="55" t="s">
        <v>72</v>
      </c>
      <c r="I21" s="54">
        <v>100</v>
      </c>
      <c r="J21" s="56">
        <f>J13/I13*100</f>
        <v>200</v>
      </c>
      <c r="K21" s="56">
        <f>K13/J13*100</f>
        <v>150</v>
      </c>
      <c r="L21" s="97"/>
      <c r="M21" s="151"/>
      <c r="N21" s="161"/>
      <c r="O21" s="152"/>
      <c r="P21" s="149"/>
      <c r="Q21" s="152"/>
      <c r="R21" s="152"/>
      <c r="S21" s="99">
        <f>W11</f>
        <v>30000</v>
      </c>
      <c r="T21" s="55" t="s">
        <v>72</v>
      </c>
      <c r="U21" s="54">
        <v>100</v>
      </c>
      <c r="V21" s="56">
        <f>V13/U13*100</f>
        <v>25</v>
      </c>
      <c r="W21" s="56">
        <f>W13/V13*100</f>
        <v>150</v>
      </c>
    </row>
    <row r="22" spans="1:23" s="61" customFormat="1" ht="17.25" x14ac:dyDescent="0.3">
      <c r="A22" s="203"/>
      <c r="B22" s="203"/>
      <c r="C22" s="204"/>
      <c r="D22" s="203"/>
      <c r="E22" s="205"/>
      <c r="F22" s="211"/>
      <c r="G22" s="100"/>
      <c r="H22" s="192"/>
      <c r="I22" s="193"/>
      <c r="J22" s="193"/>
      <c r="K22" s="193"/>
      <c r="L22" s="97"/>
      <c r="M22" s="165" t="s">
        <v>78</v>
      </c>
      <c r="N22" s="165" t="s">
        <v>79</v>
      </c>
      <c r="O22" s="168" t="s">
        <v>86</v>
      </c>
      <c r="P22" s="165" t="s">
        <v>21</v>
      </c>
      <c r="Q22" s="173" t="s">
        <v>87</v>
      </c>
      <c r="R22" s="176" t="s">
        <v>7</v>
      </c>
      <c r="S22" s="68" t="s">
        <v>22</v>
      </c>
      <c r="T22" s="182" t="s">
        <v>23</v>
      </c>
      <c r="U22" s="183"/>
      <c r="V22" s="183"/>
      <c r="W22" s="184"/>
    </row>
    <row r="23" spans="1:23" s="61" customFormat="1" ht="33" x14ac:dyDescent="0.3">
      <c r="A23" s="203"/>
      <c r="B23" s="203"/>
      <c r="C23" s="204"/>
      <c r="D23" s="203"/>
      <c r="E23" s="205"/>
      <c r="F23" s="211"/>
      <c r="G23" s="101"/>
      <c r="H23" s="102"/>
      <c r="I23" s="103"/>
      <c r="J23" s="104"/>
      <c r="K23" s="104"/>
      <c r="L23" s="97"/>
      <c r="M23" s="166"/>
      <c r="N23" s="166"/>
      <c r="O23" s="169"/>
      <c r="P23" s="166"/>
      <c r="Q23" s="174"/>
      <c r="R23" s="177"/>
      <c r="S23" s="64">
        <f>U23+V23+W23</f>
        <v>200000</v>
      </c>
      <c r="T23" s="69" t="s">
        <v>24</v>
      </c>
      <c r="U23" s="70"/>
      <c r="V23" s="71">
        <v>80000</v>
      </c>
      <c r="W23" s="71">
        <v>120000</v>
      </c>
    </row>
    <row r="24" spans="1:23" s="61" customFormat="1" ht="17.25" x14ac:dyDescent="0.3">
      <c r="A24" s="203"/>
      <c r="B24" s="203"/>
      <c r="C24" s="204"/>
      <c r="D24" s="203"/>
      <c r="E24" s="205"/>
      <c r="F24" s="211"/>
      <c r="G24" s="105"/>
      <c r="H24" s="212"/>
      <c r="I24" s="213"/>
      <c r="J24" s="213"/>
      <c r="K24" s="213"/>
      <c r="L24" s="97"/>
      <c r="M24" s="166"/>
      <c r="N24" s="166"/>
      <c r="O24" s="169"/>
      <c r="P24" s="166"/>
      <c r="Q24" s="174"/>
      <c r="R24" s="177"/>
      <c r="S24" s="65" t="s">
        <v>6</v>
      </c>
      <c r="T24" s="185" t="s">
        <v>53</v>
      </c>
      <c r="U24" s="186"/>
      <c r="V24" s="186"/>
      <c r="W24" s="187"/>
    </row>
    <row r="25" spans="1:23" s="61" customFormat="1" ht="17.25" x14ac:dyDescent="0.3">
      <c r="A25" s="203"/>
      <c r="B25" s="203"/>
      <c r="C25" s="204"/>
      <c r="D25" s="203"/>
      <c r="E25" s="205"/>
      <c r="F25" s="211"/>
      <c r="G25" s="206"/>
      <c r="H25" s="106"/>
      <c r="I25" s="107"/>
      <c r="J25" s="107"/>
      <c r="K25" s="107"/>
      <c r="L25" s="97"/>
      <c r="M25" s="166"/>
      <c r="N25" s="166"/>
      <c r="O25" s="169"/>
      <c r="P25" s="166"/>
      <c r="Q25" s="174"/>
      <c r="R25" s="177"/>
      <c r="S25" s="162">
        <f>V23</f>
        <v>80000</v>
      </c>
      <c r="T25" s="72" t="s">
        <v>88</v>
      </c>
      <c r="U25" s="73"/>
      <c r="V25" s="73">
        <v>80</v>
      </c>
      <c r="W25" s="73">
        <v>120</v>
      </c>
    </row>
    <row r="26" spans="1:23" s="61" customFormat="1" ht="17.25" x14ac:dyDescent="0.3">
      <c r="A26" s="203"/>
      <c r="B26" s="203"/>
      <c r="C26" s="204"/>
      <c r="D26" s="203"/>
      <c r="E26" s="205"/>
      <c r="F26" s="211"/>
      <c r="G26" s="207"/>
      <c r="H26" s="108"/>
      <c r="I26" s="107"/>
      <c r="J26" s="107"/>
      <c r="K26" s="107"/>
      <c r="L26" s="97"/>
      <c r="M26" s="166"/>
      <c r="N26" s="166"/>
      <c r="O26" s="169"/>
      <c r="P26" s="166"/>
      <c r="Q26" s="174"/>
      <c r="R26" s="177"/>
      <c r="S26" s="163"/>
      <c r="T26" s="74" t="s">
        <v>25</v>
      </c>
      <c r="U26" s="73"/>
      <c r="V26" s="73"/>
      <c r="W26" s="73"/>
    </row>
    <row r="27" spans="1:23" s="61" customFormat="1" ht="17.25" x14ac:dyDescent="0.3">
      <c r="A27" s="203"/>
      <c r="B27" s="203"/>
      <c r="C27" s="204"/>
      <c r="D27" s="203"/>
      <c r="E27" s="205"/>
      <c r="F27" s="211"/>
      <c r="G27" s="207"/>
      <c r="H27" s="106"/>
      <c r="I27" s="107"/>
      <c r="J27" s="107"/>
      <c r="K27" s="107"/>
      <c r="L27" s="97"/>
      <c r="M27" s="166"/>
      <c r="N27" s="166"/>
      <c r="O27" s="169"/>
      <c r="P27" s="166"/>
      <c r="Q27" s="174"/>
      <c r="R27" s="177"/>
      <c r="S27" s="163"/>
      <c r="T27" s="72" t="s">
        <v>27</v>
      </c>
      <c r="U27" s="73"/>
      <c r="V27" s="73">
        <v>48</v>
      </c>
      <c r="W27" s="73">
        <v>72</v>
      </c>
    </row>
    <row r="28" spans="1:23" s="61" customFormat="1" ht="17.25" x14ac:dyDescent="0.3">
      <c r="A28" s="203"/>
      <c r="B28" s="203"/>
      <c r="C28" s="204"/>
      <c r="D28" s="203"/>
      <c r="E28" s="205"/>
      <c r="F28" s="211"/>
      <c r="G28" s="207"/>
      <c r="H28" s="214"/>
      <c r="I28" s="191"/>
      <c r="J28" s="191"/>
      <c r="K28" s="191"/>
      <c r="L28" s="97"/>
      <c r="M28" s="166"/>
      <c r="N28" s="166"/>
      <c r="O28" s="169"/>
      <c r="P28" s="166"/>
      <c r="Q28" s="174"/>
      <c r="R28" s="177"/>
      <c r="S28" s="163"/>
      <c r="T28" s="72" t="s">
        <v>26</v>
      </c>
      <c r="U28" s="73"/>
      <c r="V28" s="73">
        <v>32</v>
      </c>
      <c r="W28" s="73">
        <v>48</v>
      </c>
    </row>
    <row r="29" spans="1:23" s="61" customFormat="1" ht="33" x14ac:dyDescent="0.3">
      <c r="A29" s="203"/>
      <c r="B29" s="203"/>
      <c r="C29" s="204"/>
      <c r="D29" s="203"/>
      <c r="E29" s="205"/>
      <c r="F29" s="211"/>
      <c r="G29" s="207"/>
      <c r="H29" s="214"/>
      <c r="I29" s="191"/>
      <c r="J29" s="191"/>
      <c r="K29" s="191"/>
      <c r="L29" s="97"/>
      <c r="M29" s="166"/>
      <c r="N29" s="166"/>
      <c r="O29" s="169"/>
      <c r="P29" s="166"/>
      <c r="Q29" s="174"/>
      <c r="R29" s="177"/>
      <c r="S29" s="164"/>
      <c r="T29" s="72" t="s">
        <v>82</v>
      </c>
      <c r="U29" s="73"/>
      <c r="V29" s="73">
        <v>320</v>
      </c>
      <c r="W29" s="73">
        <v>480</v>
      </c>
    </row>
    <row r="30" spans="1:23" s="61" customFormat="1" ht="17.25" x14ac:dyDescent="0.3">
      <c r="A30" s="203"/>
      <c r="B30" s="203"/>
      <c r="C30" s="204"/>
      <c r="D30" s="203"/>
      <c r="E30" s="205"/>
      <c r="F30" s="211"/>
      <c r="G30" s="109"/>
      <c r="H30" s="209"/>
      <c r="I30" s="210"/>
      <c r="J30" s="210"/>
      <c r="K30" s="210"/>
      <c r="L30" s="97"/>
      <c r="M30" s="166"/>
      <c r="N30" s="166"/>
      <c r="O30" s="169"/>
      <c r="P30" s="166"/>
      <c r="Q30" s="174"/>
      <c r="R30" s="177"/>
      <c r="S30" s="66" t="s">
        <v>61</v>
      </c>
      <c r="T30" s="188" t="s">
        <v>54</v>
      </c>
      <c r="U30" s="189"/>
      <c r="V30" s="189"/>
      <c r="W30" s="190"/>
    </row>
    <row r="31" spans="1:23" s="61" customFormat="1" ht="49.5" x14ac:dyDescent="0.3">
      <c r="A31" s="203"/>
      <c r="B31" s="203"/>
      <c r="C31" s="204"/>
      <c r="D31" s="203"/>
      <c r="E31" s="205"/>
      <c r="F31" s="211"/>
      <c r="G31" s="110"/>
      <c r="H31" s="106"/>
      <c r="I31" s="111"/>
      <c r="J31" s="111"/>
      <c r="K31" s="111"/>
      <c r="L31" s="97"/>
      <c r="M31" s="166"/>
      <c r="N31" s="166"/>
      <c r="O31" s="169"/>
      <c r="P31" s="166"/>
      <c r="Q31" s="174"/>
      <c r="R31" s="177"/>
      <c r="S31" s="162">
        <f>W23</f>
        <v>120000</v>
      </c>
      <c r="T31" s="72" t="s">
        <v>89</v>
      </c>
      <c r="U31" s="75"/>
      <c r="V31" s="75">
        <f>V23/V25</f>
        <v>1000</v>
      </c>
      <c r="W31" s="75">
        <f>W23/W25</f>
        <v>1000</v>
      </c>
    </row>
    <row r="32" spans="1:23" s="61" customFormat="1" ht="17.25" x14ac:dyDescent="0.3">
      <c r="A32" s="203"/>
      <c r="B32" s="203"/>
      <c r="C32" s="204"/>
      <c r="D32" s="203"/>
      <c r="E32" s="205"/>
      <c r="F32" s="211"/>
      <c r="G32" s="109"/>
      <c r="H32" s="208"/>
      <c r="I32" s="208"/>
      <c r="J32" s="208"/>
      <c r="K32" s="208"/>
      <c r="L32" s="97"/>
      <c r="M32" s="166"/>
      <c r="N32" s="166"/>
      <c r="O32" s="169"/>
      <c r="P32" s="166"/>
      <c r="Q32" s="174"/>
      <c r="R32" s="177"/>
      <c r="S32" s="171"/>
      <c r="T32" s="180" t="s">
        <v>55</v>
      </c>
      <c r="U32" s="180"/>
      <c r="V32" s="180"/>
      <c r="W32" s="181"/>
    </row>
    <row r="33" spans="1:25" s="61" customFormat="1" ht="33" x14ac:dyDescent="0.3">
      <c r="A33" s="203"/>
      <c r="B33" s="203"/>
      <c r="C33" s="204"/>
      <c r="D33" s="203"/>
      <c r="E33" s="205"/>
      <c r="F33" s="211"/>
      <c r="G33" s="110"/>
      <c r="H33" s="102"/>
      <c r="I33" s="112"/>
      <c r="J33" s="113"/>
      <c r="K33" s="113"/>
      <c r="L33" s="97"/>
      <c r="M33" s="167"/>
      <c r="N33" s="167"/>
      <c r="O33" s="170"/>
      <c r="P33" s="167"/>
      <c r="Q33" s="175"/>
      <c r="R33" s="178"/>
      <c r="S33" s="172"/>
      <c r="T33" s="69" t="s">
        <v>72</v>
      </c>
      <c r="U33" s="76"/>
      <c r="V33" s="77">
        <v>100</v>
      </c>
      <c r="W33" s="77">
        <f>W25/V25*100</f>
        <v>150</v>
      </c>
    </row>
    <row r="34" spans="1:25" s="61" customFormat="1" ht="17.25" x14ac:dyDescent="0.3">
      <c r="A34" s="165" t="s">
        <v>78</v>
      </c>
      <c r="B34" s="165" t="s">
        <v>79</v>
      </c>
      <c r="C34" s="168" t="s">
        <v>100</v>
      </c>
      <c r="D34" s="159" t="s">
        <v>70</v>
      </c>
      <c r="E34" s="173" t="s">
        <v>91</v>
      </c>
      <c r="F34" s="176" t="s">
        <v>7</v>
      </c>
      <c r="G34" s="63" t="s">
        <v>22</v>
      </c>
      <c r="H34" s="182" t="s">
        <v>23</v>
      </c>
      <c r="I34" s="186"/>
      <c r="J34" s="186"/>
      <c r="K34" s="187"/>
      <c r="L34" s="97"/>
      <c r="M34" s="165" t="s">
        <v>78</v>
      </c>
      <c r="N34" s="165" t="s">
        <v>79</v>
      </c>
      <c r="O34" s="168" t="s">
        <v>90</v>
      </c>
      <c r="P34" s="159" t="s">
        <v>21</v>
      </c>
      <c r="Q34" s="173" t="s">
        <v>91</v>
      </c>
      <c r="R34" s="176" t="s">
        <v>7</v>
      </c>
      <c r="S34" s="63" t="s">
        <v>22</v>
      </c>
      <c r="T34" s="182" t="s">
        <v>23</v>
      </c>
      <c r="U34" s="186"/>
      <c r="V34" s="186"/>
      <c r="W34" s="187"/>
    </row>
    <row r="35" spans="1:25" s="61" customFormat="1" ht="33" x14ac:dyDescent="0.3">
      <c r="A35" s="166"/>
      <c r="B35" s="166"/>
      <c r="C35" s="169"/>
      <c r="D35" s="201"/>
      <c r="E35" s="174"/>
      <c r="F35" s="177"/>
      <c r="G35" s="49">
        <v>10830</v>
      </c>
      <c r="H35" s="78" t="s">
        <v>24</v>
      </c>
      <c r="I35" s="71">
        <v>3000</v>
      </c>
      <c r="J35" s="71">
        <v>3630</v>
      </c>
      <c r="K35" s="71">
        <v>4200</v>
      </c>
      <c r="L35" s="97"/>
      <c r="M35" s="166"/>
      <c r="N35" s="166"/>
      <c r="O35" s="169"/>
      <c r="P35" s="201"/>
      <c r="Q35" s="174"/>
      <c r="R35" s="177"/>
      <c r="S35" s="49">
        <v>10830</v>
      </c>
      <c r="T35" s="78" t="s">
        <v>24</v>
      </c>
      <c r="U35" s="71">
        <v>3000</v>
      </c>
      <c r="V35" s="71">
        <v>3630</v>
      </c>
      <c r="W35" s="71">
        <v>4200</v>
      </c>
    </row>
    <row r="36" spans="1:25" s="61" customFormat="1" ht="17.25" x14ac:dyDescent="0.3">
      <c r="A36" s="166"/>
      <c r="B36" s="166"/>
      <c r="C36" s="169"/>
      <c r="D36" s="201"/>
      <c r="E36" s="174"/>
      <c r="F36" s="177"/>
      <c r="G36" s="79" t="s">
        <v>92</v>
      </c>
      <c r="H36" s="185" t="s">
        <v>93</v>
      </c>
      <c r="I36" s="194"/>
      <c r="J36" s="194"/>
      <c r="K36" s="195"/>
      <c r="L36" s="97"/>
      <c r="M36" s="166"/>
      <c r="N36" s="166"/>
      <c r="O36" s="169"/>
      <c r="P36" s="201"/>
      <c r="Q36" s="174"/>
      <c r="R36" s="177"/>
      <c r="S36" s="79" t="s">
        <v>92</v>
      </c>
      <c r="T36" s="185" t="s">
        <v>93</v>
      </c>
      <c r="U36" s="194"/>
      <c r="V36" s="194"/>
      <c r="W36" s="195"/>
    </row>
    <row r="37" spans="1:25" s="61" customFormat="1" ht="49.5" x14ac:dyDescent="0.3">
      <c r="A37" s="166"/>
      <c r="B37" s="166"/>
      <c r="C37" s="169"/>
      <c r="D37" s="201"/>
      <c r="E37" s="174"/>
      <c r="F37" s="177"/>
      <c r="G37" s="196">
        <v>3000</v>
      </c>
      <c r="H37" s="78" t="s">
        <v>94</v>
      </c>
      <c r="I37" s="80">
        <v>10000</v>
      </c>
      <c r="J37" s="80">
        <v>11000</v>
      </c>
      <c r="K37" s="80">
        <v>12000</v>
      </c>
      <c r="L37" s="97"/>
      <c r="M37" s="166"/>
      <c r="N37" s="166"/>
      <c r="O37" s="169"/>
      <c r="P37" s="201"/>
      <c r="Q37" s="174"/>
      <c r="R37" s="177"/>
      <c r="S37" s="196">
        <f>U35</f>
        <v>3000</v>
      </c>
      <c r="T37" s="78" t="s">
        <v>94</v>
      </c>
      <c r="U37" s="80">
        <v>10000</v>
      </c>
      <c r="V37" s="80">
        <v>1500</v>
      </c>
      <c r="W37" s="80">
        <v>1615</v>
      </c>
    </row>
    <row r="38" spans="1:25" s="61" customFormat="1" ht="17.25" x14ac:dyDescent="0.3">
      <c r="A38" s="166"/>
      <c r="B38" s="166"/>
      <c r="C38" s="169"/>
      <c r="D38" s="201"/>
      <c r="E38" s="174"/>
      <c r="F38" s="177"/>
      <c r="G38" s="197"/>
      <c r="H38" s="81" t="s">
        <v>25</v>
      </c>
      <c r="I38" s="80"/>
      <c r="J38" s="80"/>
      <c r="K38" s="80"/>
      <c r="L38" s="97"/>
      <c r="M38" s="166"/>
      <c r="N38" s="166"/>
      <c r="O38" s="169"/>
      <c r="P38" s="201"/>
      <c r="Q38" s="174"/>
      <c r="R38" s="177"/>
      <c r="S38" s="197"/>
      <c r="T38" s="81" t="s">
        <v>25</v>
      </c>
      <c r="U38" s="80"/>
      <c r="V38" s="80"/>
      <c r="W38" s="80"/>
    </row>
    <row r="39" spans="1:25" s="61" customFormat="1" ht="17.25" x14ac:dyDescent="0.3">
      <c r="A39" s="166"/>
      <c r="B39" s="166"/>
      <c r="C39" s="169"/>
      <c r="D39" s="201"/>
      <c r="E39" s="174"/>
      <c r="F39" s="177"/>
      <c r="G39" s="197"/>
      <c r="H39" s="78" t="s">
        <v>46</v>
      </c>
      <c r="I39" s="80">
        <v>8000</v>
      </c>
      <c r="J39" s="80">
        <v>8000</v>
      </c>
      <c r="K39" s="80">
        <v>8500</v>
      </c>
      <c r="L39" s="97"/>
      <c r="M39" s="166"/>
      <c r="N39" s="166"/>
      <c r="O39" s="169"/>
      <c r="P39" s="201"/>
      <c r="Q39" s="174"/>
      <c r="R39" s="177"/>
      <c r="S39" s="197"/>
      <c r="T39" s="78" t="s">
        <v>46</v>
      </c>
      <c r="U39" s="80">
        <v>8000</v>
      </c>
      <c r="V39" s="80">
        <v>1000</v>
      </c>
      <c r="W39" s="80">
        <v>1100</v>
      </c>
    </row>
    <row r="40" spans="1:25" s="61" customFormat="1" ht="17.25" x14ac:dyDescent="0.3">
      <c r="A40" s="166"/>
      <c r="B40" s="166"/>
      <c r="C40" s="169"/>
      <c r="D40" s="201"/>
      <c r="E40" s="174"/>
      <c r="F40" s="177"/>
      <c r="G40" s="198"/>
      <c r="H40" s="78" t="s">
        <v>58</v>
      </c>
      <c r="I40" s="80">
        <v>2000</v>
      </c>
      <c r="J40" s="80">
        <v>3000</v>
      </c>
      <c r="K40" s="80">
        <v>3500</v>
      </c>
      <c r="L40" s="97"/>
      <c r="M40" s="166"/>
      <c r="N40" s="166"/>
      <c r="O40" s="169"/>
      <c r="P40" s="201"/>
      <c r="Q40" s="174"/>
      <c r="R40" s="177"/>
      <c r="S40" s="198"/>
      <c r="T40" s="78" t="s">
        <v>58</v>
      </c>
      <c r="U40" s="80">
        <v>2000</v>
      </c>
      <c r="V40" s="80">
        <v>500</v>
      </c>
      <c r="W40" s="80">
        <v>515</v>
      </c>
    </row>
    <row r="41" spans="1:25" s="61" customFormat="1" ht="17.25" x14ac:dyDescent="0.3">
      <c r="A41" s="166"/>
      <c r="B41" s="166"/>
      <c r="C41" s="169"/>
      <c r="D41" s="201"/>
      <c r="E41" s="174"/>
      <c r="F41" s="177"/>
      <c r="G41" s="82" t="s">
        <v>6</v>
      </c>
      <c r="H41" s="182" t="s">
        <v>54</v>
      </c>
      <c r="I41" s="199"/>
      <c r="J41" s="199"/>
      <c r="K41" s="200"/>
      <c r="L41" s="97"/>
      <c r="M41" s="166"/>
      <c r="N41" s="166"/>
      <c r="O41" s="169"/>
      <c r="P41" s="201"/>
      <c r="Q41" s="174"/>
      <c r="R41" s="177"/>
      <c r="S41" s="82" t="s">
        <v>6</v>
      </c>
      <c r="T41" s="182" t="s">
        <v>54</v>
      </c>
      <c r="U41" s="199"/>
      <c r="V41" s="199"/>
      <c r="W41" s="200"/>
    </row>
    <row r="42" spans="1:25" s="61" customFormat="1" ht="33" x14ac:dyDescent="0.3">
      <c r="A42" s="166"/>
      <c r="B42" s="166"/>
      <c r="C42" s="169"/>
      <c r="D42" s="201"/>
      <c r="E42" s="174"/>
      <c r="F42" s="177"/>
      <c r="G42" s="83">
        <v>3630</v>
      </c>
      <c r="H42" s="84" t="s">
        <v>95</v>
      </c>
      <c r="I42" s="85">
        <v>300</v>
      </c>
      <c r="J42" s="85">
        <v>330</v>
      </c>
      <c r="K42" s="85">
        <v>350</v>
      </c>
      <c r="L42" s="97"/>
      <c r="M42" s="166"/>
      <c r="N42" s="166"/>
      <c r="O42" s="169"/>
      <c r="P42" s="201"/>
      <c r="Q42" s="174"/>
      <c r="R42" s="177"/>
      <c r="S42" s="83">
        <f>V35</f>
        <v>3630</v>
      </c>
      <c r="T42" s="84" t="s">
        <v>95</v>
      </c>
      <c r="U42" s="85">
        <f>U35/U37*1000</f>
        <v>300</v>
      </c>
      <c r="V42" s="85">
        <f>V35/V37*1000</f>
        <v>2420</v>
      </c>
      <c r="W42" s="86">
        <v>2600</v>
      </c>
    </row>
    <row r="43" spans="1:25" s="61" customFormat="1" ht="17.25" x14ac:dyDescent="0.3">
      <c r="A43" s="166"/>
      <c r="B43" s="166"/>
      <c r="C43" s="169"/>
      <c r="D43" s="201"/>
      <c r="E43" s="174"/>
      <c r="F43" s="177"/>
      <c r="G43" s="82" t="s">
        <v>96</v>
      </c>
      <c r="H43" s="182" t="s">
        <v>97</v>
      </c>
      <c r="I43" s="199"/>
      <c r="J43" s="199"/>
      <c r="K43" s="200"/>
      <c r="L43" s="97"/>
      <c r="M43" s="166"/>
      <c r="N43" s="166"/>
      <c r="O43" s="169"/>
      <c r="P43" s="201"/>
      <c r="Q43" s="174"/>
      <c r="R43" s="177"/>
      <c r="S43" s="82" t="s">
        <v>96</v>
      </c>
      <c r="T43" s="182" t="s">
        <v>97</v>
      </c>
      <c r="U43" s="199"/>
      <c r="V43" s="199"/>
      <c r="W43" s="200"/>
    </row>
    <row r="44" spans="1:25" s="61" customFormat="1" ht="49.5" x14ac:dyDescent="0.3">
      <c r="A44" s="167"/>
      <c r="B44" s="167"/>
      <c r="C44" s="170"/>
      <c r="D44" s="202"/>
      <c r="E44" s="175"/>
      <c r="F44" s="178"/>
      <c r="G44" s="87">
        <v>4200</v>
      </c>
      <c r="H44" s="88" t="s">
        <v>98</v>
      </c>
      <c r="I44" s="89">
        <v>100</v>
      </c>
      <c r="J44" s="89">
        <v>110</v>
      </c>
      <c r="K44" s="89">
        <v>109</v>
      </c>
      <c r="L44" s="97"/>
      <c r="M44" s="167"/>
      <c r="N44" s="167"/>
      <c r="O44" s="170"/>
      <c r="P44" s="202"/>
      <c r="Q44" s="175"/>
      <c r="R44" s="178"/>
      <c r="S44" s="87">
        <f>W35</f>
        <v>4200</v>
      </c>
      <c r="T44" s="88" t="s">
        <v>98</v>
      </c>
      <c r="U44" s="89">
        <v>100</v>
      </c>
      <c r="V44" s="89">
        <f>V35/U35*100</f>
        <v>121</v>
      </c>
      <c r="W44" s="89">
        <v>116</v>
      </c>
    </row>
    <row r="45" spans="1:25" ht="18.75" x14ac:dyDescent="0.3">
      <c r="A45" s="57"/>
      <c r="B45" s="57"/>
      <c r="C45" s="57"/>
      <c r="D45" s="57"/>
      <c r="E45" s="57"/>
      <c r="F45" s="57"/>
      <c r="G45" s="58"/>
      <c r="H45" s="57"/>
      <c r="I45" s="57"/>
      <c r="J45" s="57"/>
      <c r="K45" s="57"/>
      <c r="L45" s="6"/>
      <c r="M45" s="57"/>
      <c r="N45" s="57"/>
      <c r="O45" s="57"/>
      <c r="P45" s="57"/>
      <c r="Q45" s="57"/>
      <c r="R45" s="57"/>
      <c r="S45" s="58"/>
      <c r="T45" s="57"/>
      <c r="U45" s="57"/>
      <c r="V45" s="57"/>
      <c r="W45" s="57"/>
      <c r="X45" s="6"/>
    </row>
    <row r="46" spans="1:25" s="42" customFormat="1" ht="23.25" x14ac:dyDescent="0.35">
      <c r="A46" s="40"/>
      <c r="B46" s="40"/>
      <c r="C46" s="40"/>
      <c r="D46" s="40"/>
      <c r="E46" s="40"/>
      <c r="F46" s="40"/>
      <c r="G46" s="40"/>
      <c r="H46" s="41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41"/>
    </row>
    <row r="47" spans="1: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">
      <c r="L71" s="1"/>
    </row>
    <row r="72" spans="1:24" x14ac:dyDescent="0.2">
      <c r="L72" s="1"/>
    </row>
    <row r="73" spans="1:24" x14ac:dyDescent="0.2">
      <c r="L73" s="1"/>
    </row>
    <row r="74" spans="1:24" x14ac:dyDescent="0.2">
      <c r="L74" s="1"/>
    </row>
    <row r="75" spans="1:24" x14ac:dyDescent="0.2">
      <c r="L75" s="1"/>
    </row>
    <row r="76" spans="1:24" x14ac:dyDescent="0.2">
      <c r="L76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</sheetData>
  <sheetProtection selectLockedCells="1" selectUnlockedCells="1"/>
  <mergeCells count="97">
    <mergeCell ref="A34:A44"/>
    <mergeCell ref="B34:B44"/>
    <mergeCell ref="C34:C44"/>
    <mergeCell ref="D34:D44"/>
    <mergeCell ref="E34:E44"/>
    <mergeCell ref="G25:G29"/>
    <mergeCell ref="H32:K32"/>
    <mergeCell ref="H30:K30"/>
    <mergeCell ref="F22:F33"/>
    <mergeCell ref="F34:F44"/>
    <mergeCell ref="H34:K34"/>
    <mergeCell ref="H36:K36"/>
    <mergeCell ref="H43:K43"/>
    <mergeCell ref="G37:G40"/>
    <mergeCell ref="H41:K41"/>
    <mergeCell ref="H24:K24"/>
    <mergeCell ref="H28:H29"/>
    <mergeCell ref="I28:I29"/>
    <mergeCell ref="J28:J29"/>
    <mergeCell ref="A22:A33"/>
    <mergeCell ref="B22:B33"/>
    <mergeCell ref="C22:C33"/>
    <mergeCell ref="D22:D33"/>
    <mergeCell ref="E22:E33"/>
    <mergeCell ref="M34:M44"/>
    <mergeCell ref="T36:W36"/>
    <mergeCell ref="S37:S40"/>
    <mergeCell ref="T41:W41"/>
    <mergeCell ref="T43:W43"/>
    <mergeCell ref="P34:P44"/>
    <mergeCell ref="Q34:Q44"/>
    <mergeCell ref="R34:R44"/>
    <mergeCell ref="I46:X46"/>
    <mergeCell ref="H18:K18"/>
    <mergeCell ref="H20:K20"/>
    <mergeCell ref="R10:R21"/>
    <mergeCell ref="S13:S17"/>
    <mergeCell ref="T18:W18"/>
    <mergeCell ref="T20:W20"/>
    <mergeCell ref="T32:W32"/>
    <mergeCell ref="T22:W22"/>
    <mergeCell ref="T24:W24"/>
    <mergeCell ref="T30:W30"/>
    <mergeCell ref="K28:K29"/>
    <mergeCell ref="H22:K22"/>
    <mergeCell ref="N34:N44"/>
    <mergeCell ref="O34:O44"/>
    <mergeCell ref="T34:W34"/>
    <mergeCell ref="T8:W8"/>
    <mergeCell ref="M10:M21"/>
    <mergeCell ref="N10:N21"/>
    <mergeCell ref="O10:O21"/>
    <mergeCell ref="S25:S29"/>
    <mergeCell ref="M22:M33"/>
    <mergeCell ref="N22:N33"/>
    <mergeCell ref="O22:O33"/>
    <mergeCell ref="P22:P33"/>
    <mergeCell ref="Q8:Q9"/>
    <mergeCell ref="R8:R9"/>
    <mergeCell ref="P8:P9"/>
    <mergeCell ref="S31:S33"/>
    <mergeCell ref="Q22:Q33"/>
    <mergeCell ref="R22:R33"/>
    <mergeCell ref="A10:A21"/>
    <mergeCell ref="B10:B21"/>
    <mergeCell ref="C10:C21"/>
    <mergeCell ref="T10:W10"/>
    <mergeCell ref="H12:K12"/>
    <mergeCell ref="T12:W12"/>
    <mergeCell ref="P10:P21"/>
    <mergeCell ref="Q10:Q21"/>
    <mergeCell ref="D10:D21"/>
    <mergeCell ref="E10:E21"/>
    <mergeCell ref="F10:F21"/>
    <mergeCell ref="G13:G17"/>
    <mergeCell ref="H10:K10"/>
    <mergeCell ref="A1:X1"/>
    <mergeCell ref="A2:K2"/>
    <mergeCell ref="M2:X2"/>
    <mergeCell ref="A3:K3"/>
    <mergeCell ref="M3:X3"/>
    <mergeCell ref="A4:K4"/>
    <mergeCell ref="M4:X4"/>
    <mergeCell ref="B8:B9"/>
    <mergeCell ref="C8:C9"/>
    <mergeCell ref="D8:D9"/>
    <mergeCell ref="E8:E9"/>
    <mergeCell ref="F8:F9"/>
    <mergeCell ref="A5:K5"/>
    <mergeCell ref="M5:W5"/>
    <mergeCell ref="A6:K7"/>
    <mergeCell ref="M6:X7"/>
    <mergeCell ref="A8:A9"/>
    <mergeCell ref="H8:K8"/>
    <mergeCell ref="M8:M9"/>
    <mergeCell ref="N8:N9"/>
    <mergeCell ref="O8:O9"/>
  </mergeCells>
  <phoneticPr fontId="0" type="noConversion"/>
  <pageMargins left="3.937007874015748E-2" right="0" top="0.15748031496062992" bottom="0" header="0.31496062992125984" footer="0.31496062992125984"/>
  <pageSetup paperSize="9" scale="47" firstPageNumber="0" fitToWidth="0" orientation="portrait" r:id="rId1"/>
  <headerFooter alignWithMargins="0"/>
  <colBreaks count="2" manualBreakCount="2">
    <brk id="11" max="61" man="1"/>
    <brk id="23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abSelected="1" view="pageBreakPreview" topLeftCell="A4" zoomScale="55" zoomScaleNormal="55" zoomScaleSheetLayoutView="55" workbookViewId="0">
      <selection activeCell="K7" sqref="K7"/>
    </sheetView>
  </sheetViews>
  <sheetFormatPr defaultColWidth="9.140625" defaultRowHeight="12.75" x14ac:dyDescent="0.2"/>
  <cols>
    <col min="1" max="1" width="17.42578125" style="1" customWidth="1"/>
    <col min="2" max="2" width="16.140625" style="1" customWidth="1"/>
    <col min="3" max="3" width="47.5703125" style="1" customWidth="1"/>
    <col min="4" max="4" width="14.140625" style="1" customWidth="1"/>
    <col min="5" max="5" width="28.5703125" style="1" customWidth="1"/>
    <col min="6" max="6" width="15.7109375" style="1" customWidth="1"/>
    <col min="7" max="7" width="16.140625" style="1" customWidth="1"/>
    <col min="8" max="8" width="31.7109375" style="1" customWidth="1"/>
    <col min="9" max="9" width="12" style="1" customWidth="1"/>
    <col min="10" max="10" width="13" style="1" customWidth="1"/>
    <col min="11" max="11" width="15.85546875" style="1" customWidth="1"/>
    <col min="12" max="12" width="1.85546875" style="1" customWidth="1"/>
    <col min="13" max="13" width="17.42578125" customWidth="1"/>
    <col min="14" max="14" width="15.42578125" customWidth="1"/>
    <col min="15" max="15" width="56.140625" customWidth="1"/>
    <col min="16" max="16" width="14.140625" customWidth="1"/>
    <col min="17" max="17" width="29" customWidth="1"/>
    <col min="18" max="18" width="16.140625" customWidth="1"/>
    <col min="19" max="19" width="15.5703125" customWidth="1"/>
    <col min="20" max="20" width="29.7109375" customWidth="1"/>
    <col min="21" max="21" width="13.5703125" customWidth="1"/>
    <col min="22" max="22" width="14.140625" customWidth="1"/>
    <col min="23" max="23" width="17.28515625" customWidth="1"/>
    <col min="24" max="24" width="0.140625" style="1" customWidth="1"/>
    <col min="25" max="25" width="3.5703125" style="1" customWidth="1"/>
    <col min="26" max="26" width="9.140625" style="1"/>
    <col min="27" max="27" width="15.28515625" style="1" bestFit="1" customWidth="1"/>
    <col min="28" max="28" width="10.7109375" style="1" bestFit="1" customWidth="1"/>
    <col min="29" max="29" width="12.140625" style="1" bestFit="1" customWidth="1"/>
    <col min="30" max="30" width="13.28515625" style="1" bestFit="1" customWidth="1"/>
    <col min="31" max="16384" width="9.140625" style="1"/>
  </cols>
  <sheetData>
    <row r="1" spans="1:24" ht="110.25" customHeight="1" x14ac:dyDescent="0.2">
      <c r="A1" s="266" t="s">
        <v>112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4" ht="25.5" x14ac:dyDescent="0.35">
      <c r="A2" s="218" t="s">
        <v>18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  <c r="M2" s="218" t="s">
        <v>19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4" ht="26.25" x14ac:dyDescent="0.35">
      <c r="A3" s="220" t="s">
        <v>36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9"/>
      <c r="M3" s="220" t="s">
        <v>36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s="3" customFormat="1" ht="25.5" x14ac:dyDescent="0.35">
      <c r="A4" s="220" t="s">
        <v>38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220" t="s">
        <v>37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</row>
    <row r="5" spans="1:24" s="3" customFormat="1" ht="25.5" x14ac:dyDescent="0.35">
      <c r="A5" s="223" t="s">
        <v>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2"/>
      <c r="M5" s="223" t="s">
        <v>3</v>
      </c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5"/>
    </row>
    <row r="6" spans="1:24" ht="36" customHeight="1" x14ac:dyDescent="0.35">
      <c r="A6" s="226" t="s">
        <v>102</v>
      </c>
      <c r="B6" s="227" t="s">
        <v>103</v>
      </c>
      <c r="C6" s="228" t="s">
        <v>105</v>
      </c>
      <c r="D6" s="229" t="s">
        <v>21</v>
      </c>
      <c r="E6" s="228" t="s">
        <v>85</v>
      </c>
      <c r="F6" s="228" t="s">
        <v>7</v>
      </c>
      <c r="G6" s="230" t="s">
        <v>22</v>
      </c>
      <c r="H6" s="231" t="s">
        <v>23</v>
      </c>
      <c r="I6" s="232"/>
      <c r="J6" s="232"/>
      <c r="K6" s="232"/>
      <c r="L6" s="219"/>
      <c r="M6" s="233" t="s">
        <v>102</v>
      </c>
      <c r="N6" s="234" t="s">
        <v>103</v>
      </c>
      <c r="O6" s="228" t="s">
        <v>111</v>
      </c>
      <c r="P6" s="229" t="s">
        <v>21</v>
      </c>
      <c r="Q6" s="228" t="s">
        <v>85</v>
      </c>
      <c r="R6" s="228" t="s">
        <v>7</v>
      </c>
      <c r="S6" s="230" t="s">
        <v>22</v>
      </c>
      <c r="T6" s="231" t="s">
        <v>23</v>
      </c>
      <c r="U6" s="232"/>
      <c r="V6" s="232"/>
      <c r="W6" s="232"/>
      <c r="X6" s="235"/>
    </row>
    <row r="7" spans="1:24" ht="98.25" customHeight="1" x14ac:dyDescent="0.35">
      <c r="A7" s="236"/>
      <c r="B7" s="237"/>
      <c r="C7" s="228"/>
      <c r="D7" s="229"/>
      <c r="E7" s="228"/>
      <c r="F7" s="228"/>
      <c r="G7" s="238">
        <f>I7+J7+K7</f>
        <v>11000</v>
      </c>
      <c r="H7" s="239" t="s">
        <v>113</v>
      </c>
      <c r="I7" s="240"/>
      <c r="J7" s="240">
        <f>J11*J9</f>
        <v>1000</v>
      </c>
      <c r="K7" s="240">
        <f>K11*K9</f>
        <v>10000</v>
      </c>
      <c r="L7" s="219"/>
      <c r="M7" s="241"/>
      <c r="N7" s="242"/>
      <c r="O7" s="228"/>
      <c r="P7" s="229"/>
      <c r="Q7" s="228"/>
      <c r="R7" s="228"/>
      <c r="S7" s="238">
        <f>U7+V7+W7</f>
        <v>11000</v>
      </c>
      <c r="T7" s="239" t="s">
        <v>81</v>
      </c>
      <c r="U7" s="240"/>
      <c r="V7" s="240">
        <f>V11*V9</f>
        <v>1000</v>
      </c>
      <c r="W7" s="240">
        <f>W11*W9</f>
        <v>10000</v>
      </c>
      <c r="X7" s="235"/>
    </row>
    <row r="8" spans="1:24" ht="36" customHeight="1" x14ac:dyDescent="0.35">
      <c r="A8" s="236"/>
      <c r="B8" s="237"/>
      <c r="C8" s="228"/>
      <c r="D8" s="229"/>
      <c r="E8" s="228"/>
      <c r="F8" s="228"/>
      <c r="G8" s="243"/>
      <c r="H8" s="244" t="s">
        <v>76</v>
      </c>
      <c r="I8" s="245"/>
      <c r="J8" s="245"/>
      <c r="K8" s="245"/>
      <c r="L8" s="219"/>
      <c r="M8" s="241"/>
      <c r="N8" s="242"/>
      <c r="O8" s="228"/>
      <c r="P8" s="229"/>
      <c r="Q8" s="228"/>
      <c r="R8" s="228"/>
      <c r="S8" s="243"/>
      <c r="T8" s="244" t="s">
        <v>76</v>
      </c>
      <c r="U8" s="245"/>
      <c r="V8" s="245"/>
      <c r="W8" s="245"/>
      <c r="X8" s="235"/>
    </row>
    <row r="9" spans="1:24" ht="210" x14ac:dyDescent="0.35">
      <c r="A9" s="236"/>
      <c r="B9" s="237"/>
      <c r="C9" s="228"/>
      <c r="D9" s="229"/>
      <c r="E9" s="228"/>
      <c r="F9" s="228"/>
      <c r="G9" s="246"/>
      <c r="H9" s="247" t="s">
        <v>108</v>
      </c>
      <c r="I9" s="248"/>
      <c r="J9" s="248">
        <v>10</v>
      </c>
      <c r="K9" s="248">
        <v>100</v>
      </c>
      <c r="L9" s="219"/>
      <c r="M9" s="241"/>
      <c r="N9" s="242"/>
      <c r="O9" s="228"/>
      <c r="P9" s="229"/>
      <c r="Q9" s="228"/>
      <c r="R9" s="228"/>
      <c r="S9" s="246"/>
      <c r="T9" s="247" t="s">
        <v>108</v>
      </c>
      <c r="U9" s="248"/>
      <c r="V9" s="248">
        <v>10</v>
      </c>
      <c r="W9" s="248">
        <v>100</v>
      </c>
      <c r="X9" s="235"/>
    </row>
    <row r="10" spans="1:24" ht="42.75" customHeight="1" x14ac:dyDescent="0.35">
      <c r="A10" s="236"/>
      <c r="B10" s="237"/>
      <c r="C10" s="228"/>
      <c r="D10" s="229"/>
      <c r="E10" s="228"/>
      <c r="F10" s="228"/>
      <c r="G10" s="249" t="s">
        <v>59</v>
      </c>
      <c r="H10" s="244" t="s">
        <v>28</v>
      </c>
      <c r="I10" s="245"/>
      <c r="J10" s="245"/>
      <c r="K10" s="245"/>
      <c r="L10" s="219"/>
      <c r="M10" s="241"/>
      <c r="N10" s="242"/>
      <c r="O10" s="228"/>
      <c r="P10" s="229"/>
      <c r="Q10" s="228"/>
      <c r="R10" s="228"/>
      <c r="S10" s="249" t="s">
        <v>59</v>
      </c>
      <c r="T10" s="244" t="s">
        <v>28</v>
      </c>
      <c r="U10" s="245"/>
      <c r="V10" s="245"/>
      <c r="W10" s="245"/>
      <c r="X10" s="235"/>
    </row>
    <row r="11" spans="1:24" ht="78.75" x14ac:dyDescent="0.35">
      <c r="A11" s="236"/>
      <c r="B11" s="237"/>
      <c r="C11" s="228"/>
      <c r="D11" s="229"/>
      <c r="E11" s="228"/>
      <c r="F11" s="228"/>
      <c r="G11" s="246">
        <f>J7</f>
        <v>1000</v>
      </c>
      <c r="H11" s="247" t="s">
        <v>114</v>
      </c>
      <c r="I11" s="250"/>
      <c r="J11" s="250">
        <v>100</v>
      </c>
      <c r="K11" s="250">
        <v>100</v>
      </c>
      <c r="L11" s="219"/>
      <c r="M11" s="241"/>
      <c r="N11" s="242"/>
      <c r="O11" s="228"/>
      <c r="P11" s="229"/>
      <c r="Q11" s="228"/>
      <c r="R11" s="228"/>
      <c r="S11" s="246">
        <f>V7</f>
        <v>1000</v>
      </c>
      <c r="T11" s="247" t="s">
        <v>109</v>
      </c>
      <c r="U11" s="250"/>
      <c r="V11" s="250">
        <v>100</v>
      </c>
      <c r="W11" s="250">
        <v>100</v>
      </c>
      <c r="X11" s="235"/>
    </row>
    <row r="12" spans="1:24" ht="41.25" customHeight="1" x14ac:dyDescent="0.35">
      <c r="A12" s="236"/>
      <c r="B12" s="237"/>
      <c r="C12" s="228"/>
      <c r="D12" s="229"/>
      <c r="E12" s="228"/>
      <c r="F12" s="228"/>
      <c r="G12" s="243" t="s">
        <v>77</v>
      </c>
      <c r="H12" s="244" t="s">
        <v>30</v>
      </c>
      <c r="I12" s="245"/>
      <c r="J12" s="245"/>
      <c r="K12" s="245"/>
      <c r="L12" s="219"/>
      <c r="M12" s="241"/>
      <c r="N12" s="242"/>
      <c r="O12" s="228"/>
      <c r="P12" s="229"/>
      <c r="Q12" s="228"/>
      <c r="R12" s="228"/>
      <c r="S12" s="243" t="s">
        <v>77</v>
      </c>
      <c r="T12" s="244" t="s">
        <v>30</v>
      </c>
      <c r="U12" s="245"/>
      <c r="V12" s="245"/>
      <c r="W12" s="245"/>
      <c r="X12" s="235"/>
    </row>
    <row r="13" spans="1:24" ht="105" x14ac:dyDescent="0.35">
      <c r="A13" s="236"/>
      <c r="B13" s="237"/>
      <c r="C13" s="228"/>
      <c r="D13" s="229"/>
      <c r="E13" s="228"/>
      <c r="F13" s="228"/>
      <c r="G13" s="240">
        <f>K7</f>
        <v>10000</v>
      </c>
      <c r="H13" s="251" t="s">
        <v>106</v>
      </c>
      <c r="I13" s="252"/>
      <c r="J13" s="253">
        <v>100</v>
      </c>
      <c r="K13" s="253">
        <v>100</v>
      </c>
      <c r="L13" s="219"/>
      <c r="M13" s="241"/>
      <c r="N13" s="242"/>
      <c r="O13" s="228"/>
      <c r="P13" s="229"/>
      <c r="Q13" s="228"/>
      <c r="R13" s="228"/>
      <c r="S13" s="240">
        <f>W7</f>
        <v>10000</v>
      </c>
      <c r="T13" s="251" t="s">
        <v>106</v>
      </c>
      <c r="U13" s="252"/>
      <c r="V13" s="253">
        <v>100</v>
      </c>
      <c r="W13" s="253">
        <v>100</v>
      </c>
      <c r="X13" s="235"/>
    </row>
    <row r="14" spans="1:24" ht="39.75" customHeight="1" x14ac:dyDescent="0.35">
      <c r="A14" s="236"/>
      <c r="B14" s="237"/>
      <c r="C14" s="228" t="s">
        <v>104</v>
      </c>
      <c r="D14" s="229" t="s">
        <v>21</v>
      </c>
      <c r="E14" s="228" t="s">
        <v>85</v>
      </c>
      <c r="F14" s="228" t="s">
        <v>7</v>
      </c>
      <c r="G14" s="230" t="s">
        <v>22</v>
      </c>
      <c r="H14" s="254" t="s">
        <v>23</v>
      </c>
      <c r="I14" s="255"/>
      <c r="J14" s="255"/>
      <c r="K14" s="255"/>
      <c r="L14" s="219"/>
      <c r="M14" s="241"/>
      <c r="N14" s="242"/>
      <c r="O14" s="228" t="s">
        <v>110</v>
      </c>
      <c r="P14" s="229" t="s">
        <v>21</v>
      </c>
      <c r="Q14" s="228" t="s">
        <v>85</v>
      </c>
      <c r="R14" s="228" t="s">
        <v>7</v>
      </c>
      <c r="S14" s="230" t="s">
        <v>22</v>
      </c>
      <c r="T14" s="254" t="s">
        <v>23</v>
      </c>
      <c r="U14" s="255"/>
      <c r="V14" s="255"/>
      <c r="W14" s="255"/>
      <c r="X14" s="235"/>
    </row>
    <row r="15" spans="1:24" ht="105" x14ac:dyDescent="0.35">
      <c r="A15" s="236"/>
      <c r="B15" s="237"/>
      <c r="C15" s="228"/>
      <c r="D15" s="229"/>
      <c r="E15" s="228"/>
      <c r="F15" s="228"/>
      <c r="G15" s="238">
        <f>I15+J15+K15</f>
        <v>45000</v>
      </c>
      <c r="H15" s="256" t="s">
        <v>113</v>
      </c>
      <c r="I15" s="257"/>
      <c r="J15" s="257"/>
      <c r="K15" s="257">
        <v>45000</v>
      </c>
      <c r="L15" s="219"/>
      <c r="M15" s="241"/>
      <c r="N15" s="242"/>
      <c r="O15" s="228"/>
      <c r="P15" s="229"/>
      <c r="Q15" s="228"/>
      <c r="R15" s="228"/>
      <c r="S15" s="238">
        <f>U15+V15+W15</f>
        <v>45000</v>
      </c>
      <c r="T15" s="256" t="s">
        <v>81</v>
      </c>
      <c r="U15" s="257"/>
      <c r="V15" s="257"/>
      <c r="W15" s="257">
        <v>45000</v>
      </c>
      <c r="X15" s="235"/>
    </row>
    <row r="16" spans="1:24" ht="26.25" x14ac:dyDescent="0.35">
      <c r="A16" s="236"/>
      <c r="B16" s="237"/>
      <c r="C16" s="228"/>
      <c r="D16" s="229"/>
      <c r="E16" s="228"/>
      <c r="F16" s="228"/>
      <c r="G16" s="243"/>
      <c r="H16" s="258" t="s">
        <v>76</v>
      </c>
      <c r="I16" s="259"/>
      <c r="J16" s="259"/>
      <c r="K16" s="259"/>
      <c r="L16" s="219"/>
      <c r="M16" s="241"/>
      <c r="N16" s="242"/>
      <c r="O16" s="228"/>
      <c r="P16" s="229"/>
      <c r="Q16" s="228"/>
      <c r="R16" s="228"/>
      <c r="S16" s="243"/>
      <c r="T16" s="258" t="s">
        <v>76</v>
      </c>
      <c r="U16" s="259"/>
      <c r="V16" s="259"/>
      <c r="W16" s="259"/>
      <c r="X16" s="235"/>
    </row>
    <row r="17" spans="1:24" ht="131.25" x14ac:dyDescent="0.35">
      <c r="A17" s="236"/>
      <c r="B17" s="237"/>
      <c r="C17" s="228"/>
      <c r="D17" s="229"/>
      <c r="E17" s="228"/>
      <c r="F17" s="228"/>
      <c r="G17" s="246"/>
      <c r="H17" s="260" t="s">
        <v>107</v>
      </c>
      <c r="I17" s="261"/>
      <c r="J17" s="261"/>
      <c r="K17" s="261">
        <v>30</v>
      </c>
      <c r="L17" s="219"/>
      <c r="M17" s="241"/>
      <c r="N17" s="242"/>
      <c r="O17" s="228"/>
      <c r="P17" s="229"/>
      <c r="Q17" s="228"/>
      <c r="R17" s="228"/>
      <c r="S17" s="246"/>
      <c r="T17" s="260" t="s">
        <v>107</v>
      </c>
      <c r="U17" s="261"/>
      <c r="V17" s="261"/>
      <c r="W17" s="261">
        <v>30</v>
      </c>
      <c r="X17" s="235"/>
    </row>
    <row r="18" spans="1:24" ht="26.25" x14ac:dyDescent="0.35">
      <c r="A18" s="236"/>
      <c r="B18" s="237"/>
      <c r="C18" s="228"/>
      <c r="D18" s="229"/>
      <c r="E18" s="228"/>
      <c r="F18" s="228"/>
      <c r="G18" s="249"/>
      <c r="H18" s="258" t="s">
        <v>28</v>
      </c>
      <c r="I18" s="259"/>
      <c r="J18" s="259"/>
      <c r="K18" s="259"/>
      <c r="L18" s="219"/>
      <c r="M18" s="241"/>
      <c r="N18" s="242"/>
      <c r="O18" s="228"/>
      <c r="P18" s="229"/>
      <c r="Q18" s="228"/>
      <c r="R18" s="228"/>
      <c r="S18" s="249"/>
      <c r="T18" s="258" t="s">
        <v>28</v>
      </c>
      <c r="U18" s="259"/>
      <c r="V18" s="259"/>
      <c r="W18" s="259"/>
      <c r="X18" s="235"/>
    </row>
    <row r="19" spans="1:24" ht="78.75" x14ac:dyDescent="0.35">
      <c r="A19" s="236"/>
      <c r="B19" s="237"/>
      <c r="C19" s="228"/>
      <c r="D19" s="229"/>
      <c r="E19" s="228"/>
      <c r="F19" s="228"/>
      <c r="G19" s="246"/>
      <c r="H19" s="260" t="s">
        <v>114</v>
      </c>
      <c r="I19" s="252"/>
      <c r="J19" s="252"/>
      <c r="K19" s="252">
        <v>1500</v>
      </c>
      <c r="L19" s="219"/>
      <c r="M19" s="241"/>
      <c r="N19" s="242"/>
      <c r="O19" s="228"/>
      <c r="P19" s="229"/>
      <c r="Q19" s="228"/>
      <c r="R19" s="228"/>
      <c r="S19" s="246"/>
      <c r="T19" s="260" t="s">
        <v>109</v>
      </c>
      <c r="U19" s="252"/>
      <c r="V19" s="252"/>
      <c r="W19" s="252">
        <v>1500</v>
      </c>
      <c r="X19" s="235"/>
    </row>
    <row r="20" spans="1:24" ht="52.5" x14ac:dyDescent="0.35">
      <c r="A20" s="236"/>
      <c r="B20" s="237"/>
      <c r="C20" s="228"/>
      <c r="D20" s="229"/>
      <c r="E20" s="228"/>
      <c r="F20" s="228"/>
      <c r="G20" s="243" t="s">
        <v>77</v>
      </c>
      <c r="H20" s="258" t="s">
        <v>30</v>
      </c>
      <c r="I20" s="259"/>
      <c r="J20" s="259"/>
      <c r="K20" s="259"/>
      <c r="L20" s="219"/>
      <c r="M20" s="241"/>
      <c r="N20" s="242"/>
      <c r="O20" s="228"/>
      <c r="P20" s="229"/>
      <c r="Q20" s="228"/>
      <c r="R20" s="228"/>
      <c r="S20" s="243" t="s">
        <v>77</v>
      </c>
      <c r="T20" s="258" t="s">
        <v>30</v>
      </c>
      <c r="U20" s="259"/>
      <c r="V20" s="259"/>
      <c r="W20" s="259"/>
      <c r="X20" s="235"/>
    </row>
    <row r="21" spans="1:24" ht="105" x14ac:dyDescent="0.35">
      <c r="A21" s="262"/>
      <c r="B21" s="263"/>
      <c r="C21" s="228"/>
      <c r="D21" s="229"/>
      <c r="E21" s="228"/>
      <c r="F21" s="228"/>
      <c r="G21" s="240">
        <f>K15</f>
        <v>45000</v>
      </c>
      <c r="H21" s="251" t="s">
        <v>106</v>
      </c>
      <c r="I21" s="252"/>
      <c r="J21" s="253">
        <v>100</v>
      </c>
      <c r="K21" s="253">
        <v>100</v>
      </c>
      <c r="L21" s="219"/>
      <c r="M21" s="264"/>
      <c r="N21" s="265"/>
      <c r="O21" s="228"/>
      <c r="P21" s="229"/>
      <c r="Q21" s="228"/>
      <c r="R21" s="228"/>
      <c r="S21" s="240">
        <f>W15</f>
        <v>45000</v>
      </c>
      <c r="T21" s="251" t="s">
        <v>106</v>
      </c>
      <c r="U21" s="252"/>
      <c r="V21" s="253">
        <v>100</v>
      </c>
      <c r="W21" s="253">
        <v>100</v>
      </c>
      <c r="X21" s="235"/>
    </row>
    <row r="22" spans="1:24" ht="54.75" customHeight="1" x14ac:dyDescent="0.2"/>
    <row r="23" spans="1:24" s="114" customFormat="1" ht="71.25" customHeight="1" x14ac:dyDescent="0.3">
      <c r="D23" s="216" t="s">
        <v>115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</row>
  </sheetData>
  <sheetProtection selectLockedCells="1" selectUnlockedCells="1"/>
  <mergeCells count="46">
    <mergeCell ref="A5:K5"/>
    <mergeCell ref="A1:X1"/>
    <mergeCell ref="A2:K2"/>
    <mergeCell ref="M2:X2"/>
    <mergeCell ref="A3:K3"/>
    <mergeCell ref="M3:X3"/>
    <mergeCell ref="A4:K4"/>
    <mergeCell ref="M4:X4"/>
    <mergeCell ref="M5:W5"/>
    <mergeCell ref="T10:W10"/>
    <mergeCell ref="T12:W12"/>
    <mergeCell ref="M6:M21"/>
    <mergeCell ref="N6:N21"/>
    <mergeCell ref="T14:W14"/>
    <mergeCell ref="T16:W16"/>
    <mergeCell ref="T18:W18"/>
    <mergeCell ref="T20:W20"/>
    <mergeCell ref="Q14:Q21"/>
    <mergeCell ref="R14:R21"/>
    <mergeCell ref="R6:R13"/>
    <mergeCell ref="T6:W6"/>
    <mergeCell ref="T8:W8"/>
    <mergeCell ref="A6:A21"/>
    <mergeCell ref="B6:B21"/>
    <mergeCell ref="D23:S23"/>
    <mergeCell ref="O6:O13"/>
    <mergeCell ref="P6:P13"/>
    <mergeCell ref="Q6:Q13"/>
    <mergeCell ref="O14:O21"/>
    <mergeCell ref="P14:P21"/>
    <mergeCell ref="C14:C21"/>
    <mergeCell ref="D14:D21"/>
    <mergeCell ref="E14:E21"/>
    <mergeCell ref="F14:F21"/>
    <mergeCell ref="H14:K14"/>
    <mergeCell ref="H16:K16"/>
    <mergeCell ref="H18:K18"/>
    <mergeCell ref="H20:K20"/>
    <mergeCell ref="C6:C13"/>
    <mergeCell ref="D6:D13"/>
    <mergeCell ref="E6:E13"/>
    <mergeCell ref="F6:F13"/>
    <mergeCell ref="H6:K6"/>
    <mergeCell ref="H8:K8"/>
    <mergeCell ref="H10:K10"/>
    <mergeCell ref="H12:K12"/>
  </mergeCells>
  <phoneticPr fontId="0" type="noConversion"/>
  <pageMargins left="0.62992125984251968" right="3.937007874015748E-2" top="1.1811023622047245" bottom="0.19685039370078741" header="0.31496062992125984" footer="0.31496062992125984"/>
  <pageSetup paperSize="9" scale="30" firstPageNumber="0" fitToHeight="0" orientation="landscape" r:id="rId1"/>
  <headerFooter alignWithMargins="0"/>
  <colBreaks count="1" manualBreakCount="1">
    <brk id="23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Лист1!Область_друку</vt:lpstr>
      <vt:lpstr>Лист2!Область_друку</vt:lpstr>
      <vt:lpstr>Лист3!Область_друку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vira.horbachenko</dc:creator>
  <cp:lastModifiedBy>Chernenko</cp:lastModifiedBy>
  <cp:lastPrinted>2025-01-28T12:18:53Z</cp:lastPrinted>
  <dcterms:created xsi:type="dcterms:W3CDTF">2016-03-15T13:16:55Z</dcterms:created>
  <dcterms:modified xsi:type="dcterms:W3CDTF">2025-01-28T12:19:37Z</dcterms:modified>
</cp:coreProperties>
</file>