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16.1.2\edarp\411\Олена Дем'яненко\2. Прішення_2022\2024\1.Зміни_Турбота_2022_2024\листопад_2024\"/>
    </mc:Choice>
  </mc:AlternateContent>
  <bookViews>
    <workbookView xWindow="0" yWindow="0" windowWidth="28800" windowHeight="12435" tabRatio="506"/>
  </bookViews>
  <sheets>
    <sheet name="Лист1" sheetId="1" r:id="rId1"/>
    <sheet name="Лист2" sheetId="2" r:id="rId2"/>
    <sheet name="Лист3" sheetId="3" r:id="rId3"/>
  </sheets>
  <definedNames>
    <definedName name="_xlnm._FilterDatabase" localSheetId="0" hidden="1">Лист1!$N$19:$Z$41</definedName>
  </definedNames>
  <calcPr calcId="152511"/>
</workbook>
</file>

<file path=xl/calcChain.xml><?xml version="1.0" encoding="utf-8"?>
<calcChain xmlns="http://schemas.openxmlformats.org/spreadsheetml/2006/main">
  <c r="J18" i="1" l="1"/>
  <c r="D17" i="1"/>
  <c r="J17" i="1" s="1"/>
  <c r="J16" i="1" s="1"/>
  <c r="H16" i="1"/>
  <c r="F16" i="1"/>
  <c r="D16" i="1"/>
  <c r="D11" i="1"/>
  <c r="D6" i="1" s="1"/>
  <c r="D10" i="1"/>
  <c r="K6" i="1"/>
  <c r="I6" i="1"/>
  <c r="F6" i="1"/>
  <c r="U49" i="1" l="1"/>
  <c r="X48" i="1"/>
  <c r="U48" i="1"/>
  <c r="U47" i="1"/>
  <c r="U44" i="1" s="1"/>
  <c r="Y46" i="1"/>
  <c r="X46" i="1"/>
  <c r="W46" i="1"/>
  <c r="U46" i="1"/>
  <c r="U45" i="1"/>
  <c r="H49" i="1"/>
  <c r="K48" i="1"/>
  <c r="H48" i="1"/>
  <c r="H45" i="1" s="1"/>
  <c r="H47" i="1"/>
  <c r="H44" i="1" s="1"/>
  <c r="H43" i="1" s="1"/>
  <c r="L46" i="1"/>
  <c r="K46" i="1"/>
  <c r="J46" i="1"/>
  <c r="H46" i="1"/>
  <c r="U43" i="1" l="1"/>
  <c r="U56" i="1"/>
  <c r="U55" i="1"/>
  <c r="Y54" i="1"/>
  <c r="U54" i="1"/>
  <c r="U53" i="1"/>
  <c r="U50" i="1" s="1"/>
  <c r="U52" i="1"/>
  <c r="U51" i="1"/>
  <c r="H56" i="1"/>
  <c r="H55" i="1"/>
  <c r="L54" i="1"/>
  <c r="H54" i="1"/>
  <c r="H53" i="1"/>
  <c r="H52" i="1"/>
  <c r="H51" i="1"/>
  <c r="H50" i="1" s="1"/>
  <c r="U39" i="1"/>
  <c r="X37" i="1"/>
  <c r="U35" i="1"/>
  <c r="U34" i="1"/>
  <c r="U31" i="1" s="1"/>
  <c r="U33" i="1"/>
  <c r="U32" i="1"/>
  <c r="H39" i="1"/>
  <c r="L37" i="1"/>
  <c r="K37" i="1"/>
  <c r="H35" i="1"/>
  <c r="H34" i="1"/>
  <c r="H33" i="1"/>
  <c r="H32" i="1"/>
  <c r="H31" i="1" s="1"/>
  <c r="L30" i="1"/>
  <c r="K30" i="1"/>
  <c r="H30" i="1"/>
  <c r="H29" i="1"/>
  <c r="L28" i="1"/>
  <c r="K28" i="1"/>
  <c r="J28" i="1"/>
  <c r="H28" i="1"/>
  <c r="H27" i="1"/>
  <c r="H26" i="1"/>
  <c r="H25" i="1"/>
  <c r="H24" i="1"/>
  <c r="Y30" i="1" l="1"/>
  <c r="X30" i="1"/>
  <c r="U30" i="1"/>
  <c r="U29" i="1"/>
  <c r="X28" i="1"/>
  <c r="W28" i="1"/>
  <c r="U28" i="1"/>
  <c r="U27" i="1"/>
  <c r="U26" i="1"/>
  <c r="U25" i="1"/>
  <c r="U24" i="1"/>
  <c r="H60" i="1" l="1"/>
  <c r="H61" i="1"/>
  <c r="H62" i="1"/>
  <c r="G58" i="1" s="1"/>
  <c r="U62" i="1" l="1"/>
  <c r="U61" i="1"/>
  <c r="U60" i="1"/>
  <c r="T58" i="1" l="1"/>
  <c r="W18" i="1"/>
  <c r="Q17" i="1"/>
  <c r="W17" i="1" s="1"/>
  <c r="U16" i="1"/>
  <c r="S16" i="1"/>
  <c r="Q11" i="1"/>
  <c r="Q10" i="1"/>
  <c r="X6" i="1"/>
  <c r="V6" i="1"/>
  <c r="S6" i="1"/>
  <c r="W16" i="1" l="1"/>
  <c r="Q6" i="1"/>
  <c r="Q16" i="1"/>
</calcChain>
</file>

<file path=xl/sharedStrings.xml><?xml version="1.0" encoding="utf-8"?>
<sst xmlns="http://schemas.openxmlformats.org/spreadsheetml/2006/main" count="181" uniqueCount="90">
  <si>
    <t>Джерела фінан-сування</t>
  </si>
  <si>
    <t>Оперативна ціль: Підвищення соціальної захищеності мешканців</t>
  </si>
  <si>
    <t>Сектор 2.3. "Соціальна підтримка та допомога" Стратегії розвитку міста Києва до 2025 року</t>
  </si>
  <si>
    <t>Оперативна ціль Стратегії розвитку міста Києва до 2025 року</t>
  </si>
  <si>
    <t>Ззавдання програми</t>
  </si>
  <si>
    <t>Заходи програми</t>
  </si>
  <si>
    <t>Строки вико-нання заходу</t>
  </si>
  <si>
    <t>Виконавці заходу</t>
  </si>
  <si>
    <t>Обсяги фінансування (тис. грн)</t>
  </si>
  <si>
    <t>Назва показника</t>
  </si>
  <si>
    <t>Очікуваний результат 
(результативні показники)</t>
  </si>
  <si>
    <t>Разом - 
в т.ч.</t>
  </si>
  <si>
    <t>Діюча редакція</t>
  </si>
  <si>
    <t>Нова редакція</t>
  </si>
  <si>
    <t>Показники продукту</t>
  </si>
  <si>
    <t>Бюджет 
міста Києва</t>
  </si>
  <si>
    <t>Показник ефективності</t>
  </si>
  <si>
    <t>Показник якості</t>
  </si>
  <si>
    <t>Перелік завдань і заходів Програми</t>
  </si>
  <si>
    <t>2022-2024</t>
  </si>
  <si>
    <t>2022-</t>
  </si>
  <si>
    <t>2023-</t>
  </si>
  <si>
    <t>2024-</t>
  </si>
  <si>
    <t>2022рік</t>
  </si>
  <si>
    <t>2023 рік</t>
  </si>
  <si>
    <t>2024 рік</t>
  </si>
  <si>
    <t>Підвищення соціальної зашищенності мешканців</t>
  </si>
  <si>
    <t>1. Підви
щення ефективності функціону-
вання системи соціальної допомоги</t>
  </si>
  <si>
    <t xml:space="preserve">Міська цільова програма "Турбота. Назустріч киянам" на 2022-2024 роки, затверджена рішенням Київської міської ради                                                 від 07 жовтня 2021 року №2726/2767 </t>
  </si>
  <si>
    <t>Міська цільова програма "Турбота. Назустріч киянам" на 2022-2024 роки, затверджена рішенням Київської міської ради                                                від 07 жовтня 2021 року №2726/2767</t>
  </si>
  <si>
    <t>8.</t>
  </si>
  <si>
    <t xml:space="preserve">Обсяги фінансових ресурсів, необхідних для реалізації програми                                                                                          </t>
  </si>
  <si>
    <t>Всього
 (тис.грн.)</t>
  </si>
  <si>
    <t>у тому числі, за роками</t>
  </si>
  <si>
    <t>Всього</t>
  </si>
  <si>
    <t>у тому числі за: джерелами:</t>
  </si>
  <si>
    <t>8.1.</t>
  </si>
  <si>
    <t>державний бюджет</t>
  </si>
  <si>
    <t>8.2.</t>
  </si>
  <si>
    <t>бюджет міста Києва</t>
  </si>
  <si>
    <t>8.3.</t>
  </si>
  <si>
    <t>інші джерела*</t>
  </si>
  <si>
    <t>Таблицю розділу IV «Обґрунтування шляхів і засобів розв'язання проблеми, обсягів і джерел фінансування, строки виконання Програми»:</t>
  </si>
  <si>
    <t>(тис.грн.)</t>
  </si>
  <si>
    <t>Обсяг коштів, які пропонується залучити на виконання програми</t>
  </si>
  <si>
    <t>Роки виконання програми</t>
  </si>
  <si>
    <t>Усього витрат на виконання програм</t>
  </si>
  <si>
    <t>Обсяг ресурсів, усього, у тому числі:</t>
  </si>
  <si>
    <t>бюджет м. Києва</t>
  </si>
  <si>
    <t>кошти інших джерел</t>
  </si>
  <si>
    <t>Всього:</t>
  </si>
  <si>
    <t>Порівняльна таблиця до проєкту рішення Київської міської ради «Про внесення змін до міської цільової програми «Турбота. Назустріч киянам» на 2022 - 2024 роки»             
        на 2022-2024 роки»</t>
  </si>
  <si>
    <t xml:space="preserve">Показник якості </t>
  </si>
  <si>
    <t>Динаміка кількості одержувачів матеріальної допомоги, %</t>
  </si>
  <si>
    <t>12. Надання щомісячної матеріальної допомоги громадянам, яким присвоєно звання "Почесний громадянин міста Києва" та які досягли пенсійного віку</t>
  </si>
  <si>
    <t xml:space="preserve">Департамент соціальної політики виконавчого органу Київської міської ради (Київської міської державної адміністрації)
</t>
  </si>
  <si>
    <t xml:space="preserve">Показник витрат, тис. грн
</t>
  </si>
  <si>
    <t>Кількість одержувачів (осіб)</t>
  </si>
  <si>
    <t>Середній розмір допомоги, грн/міс.</t>
  </si>
  <si>
    <t xml:space="preserve">23. Фінансування організації громадських робіт, до яких залучаються зареєстровані безробітні та/або працівники, які втратили частину заробітної плати  </t>
  </si>
  <si>
    <t>2022–2024</t>
  </si>
  <si>
    <t>Департамент промисловості та розвитку підприємництва виконавчого органу Київської міської ради (Київської міської державної адміністрації); Київський міський центр зайнятост;, районні в місті Києві державні адміністрації</t>
  </si>
  <si>
    <t>Разом: 
в т. ч.</t>
  </si>
  <si>
    <t>Кошти Фонду загальнообов’язко-вого державного соціального страхування України на випадок безробіття</t>
  </si>
  <si>
    <t>Департамент соціальної політики виконавчого органу Київської міської ради (Київської міської державної адміністрації)</t>
  </si>
  <si>
    <t>Разом - 
в т. ч.</t>
  </si>
  <si>
    <t>Кількість осіб, які забезпечені зубопротезуванням та стоматологічними послугами</t>
  </si>
  <si>
    <t>Середні витрати на 1 особу, тис. грн</t>
  </si>
  <si>
    <t>Рівень виконання заходу, %</t>
  </si>
  <si>
    <r>
      <t xml:space="preserve">34. Надання компенсації витрат за зубопротезування та </t>
    </r>
    <r>
      <rPr>
        <sz val="10"/>
        <rFont val="Times New Roman"/>
        <family val="1"/>
        <charset val="204"/>
      </rPr>
      <t>стоматологічні послуги</t>
    </r>
    <r>
      <rPr>
        <sz val="10"/>
        <color indexed="8"/>
        <rFont val="Times New Roman"/>
        <family val="1"/>
        <charset val="204"/>
      </rPr>
      <t xml:space="preserve"> киянам пільгових категорій населення відповіднос до Закону України «Про статус ветеранів війни, гарантії їх соціального захисту», Закону України «Про основні засади соціального захисту ветеранів праці та інших громадян похилого віку в Україні», Закону України «Про жертви нацистських переслідувань», Закону України «Про реабілітацію жертв репресій комуністичного тоталітарного режиму 1917–1991 років».</t>
    </r>
  </si>
  <si>
    <t>Кошти Фонду загальнообов’язкового державного соціального страхування України на випадок безробіття</t>
  </si>
  <si>
    <t>Департамент соціальної та ветеранської політики виконавчого органу Київської міської ради (Київської міської державної адміністрації);
Департамент освіти і науки виконавчого органу Київської міської ради
(Київської міської державної адміністрації); 
районні в місті Києві державні адміністрації</t>
  </si>
  <si>
    <t>Разом: 
в т.ч.</t>
  </si>
  <si>
    <t xml:space="preserve">РАЗОМ ПО ПРОГРАМІ:  12 784 011,5 тис грн,  в  т. ч.:  кошти бюджету                                         м. Києва - 12 782 194,9 тис грн, кошти інших джерел - 1 816,6 тис грн </t>
  </si>
  <si>
    <t>Департамент промисловості та розвитку підприємництва виконавчого органу Київської міської ради (Київської міської державної адміністрації); Київський міський центр зайнятост; районні в місті Києві державні адміністрації</t>
  </si>
  <si>
    <t>Показник витрат,
тис. грн</t>
  </si>
  <si>
    <t>Показники продукту   
Кількість залучених осіб, тис. осіб </t>
  </si>
  <si>
    <t>Показник ефективності 
Середньоденний розмір оплати праці не менше, % від мінімальної заробітної плати</t>
  </si>
  <si>
    <t>Показник якості          
Рівень залучених осіб, %</t>
  </si>
  <si>
    <t>Показник витрат, 
тис. грн</t>
  </si>
  <si>
    <t>Показники продукту   
Кількість одержувачів, осіб</t>
  </si>
  <si>
    <t xml:space="preserve">Показник ефективності Середній розмір компенсації на 1 дитину,  грн/рік   </t>
  </si>
  <si>
    <t>Показник якості          
Рівень забезпечених дітей компенсацією, %</t>
  </si>
  <si>
    <t>Показник витрат
Обсяг видатків на зубопротезування та стоматологічні послуги, тис. грн</t>
  </si>
  <si>
    <t>29. Забезпечення виплати компенсації за харчування дітей пільгових категорій, які навчаються у комунальних закладах загальної, середньої та  дошкільної освіти міста Києва, право безоплатного/пільгового харчування для яких установлено законами України та іншими нормативно-правовими актами.</t>
  </si>
  <si>
    <r>
      <t xml:space="preserve">РАЗОМ ПО ПРОГРАМІ:  </t>
    </r>
    <r>
      <rPr>
        <b/>
        <sz val="11.5"/>
        <rFont val="Times New Roman"/>
        <family val="1"/>
        <charset val="204"/>
      </rPr>
      <t>12 855 810,5   т</t>
    </r>
    <r>
      <rPr>
        <sz val="11.5"/>
        <rFont val="Times New Roman"/>
        <family val="1"/>
        <charset val="204"/>
      </rPr>
      <t xml:space="preserve">ис грн,  в  т. ч.:  кошти бюджету                                         м. Києва - </t>
    </r>
    <r>
      <rPr>
        <b/>
        <sz val="11.5"/>
        <rFont val="Times New Roman"/>
        <family val="1"/>
        <charset val="204"/>
      </rPr>
      <t xml:space="preserve">12 850 706,8 </t>
    </r>
    <r>
      <rPr>
        <sz val="11.5"/>
        <rFont val="Times New Roman"/>
        <family val="1"/>
        <charset val="204"/>
      </rPr>
      <t xml:space="preserve">тис грн, кошти інших джерел - </t>
    </r>
    <r>
      <rPr>
        <b/>
        <sz val="11.5"/>
        <rFont val="Times New Roman"/>
        <family val="1"/>
        <charset val="204"/>
      </rPr>
      <t>5103,</t>
    </r>
    <r>
      <rPr>
        <sz val="11.5"/>
        <rFont val="Times New Roman"/>
        <family val="1"/>
        <charset val="204"/>
      </rPr>
      <t xml:space="preserve">7 тис грн </t>
    </r>
  </si>
  <si>
    <t>34. Надання компенсації витрат за зубопротезування та стоматологічні послуги киянам пільгових категорій населення відповіднос до Закону України «Про статус ветеранів війни, гарантії їх соціального захисту», Закону України «Про основні засади соціального захисту ветеранів праці та інших громадян похилого віку в Україні», Закону України «Про жертви нацистських переслідувань», Закону України «Про реабілітацію жертв репресій комуністичного тоталітарного режиму 1917–1991 років».</t>
  </si>
  <si>
    <t>29. Забезпечення виплати компенсації за харчування дітей пільгових категорій, які навчаються у комунальних закладах загальної середньої та дошкільної освіти міста Києва, право безоплатного/пільгового харчування для яких установлено законами України та іншими нормативно-правовими актами.</t>
  </si>
  <si>
    <t xml:space="preserve">Директор  Департамента соціальної та ветеранської політики                                                                                                                                </t>
  </si>
  <si>
    <t>Руслан СВІТЛИЙ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</si>
</sst>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0.0"/>
    <numFmt numFmtId="166" formatCode="_-* #,##0.0\ _₴_-;\-* #,##0.0\ _₴_-;_-* &quot;-&quot;??\ _₴_-;_-@_-"/>
    <numFmt numFmtId="167" formatCode="_-* #,##0.0\ _₴_-;\-* #,##0.0\ _₴_-;_-* &quot;-&quot;?\ _₴_-;_-@_-"/>
    <numFmt numFmtId="168" formatCode="_-* #,##0.0_-;\-* #,##0.0_-;_-* &quot;-&quot;??_-;_-@_-"/>
  </numFmts>
  <fonts count="33" x14ac:knownFonts="1">
    <font>
      <sz val="10"/>
      <name val="Arial Cyr"/>
      <family val="2"/>
      <charset val="204"/>
    </font>
    <font>
      <sz val="11"/>
      <color indexed="8"/>
      <name val="Calibri"/>
      <family val="2"/>
      <charset val="204"/>
    </font>
    <font>
      <sz val="11"/>
      <color indexed="9"/>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4"/>
      <name val="Times New Roman"/>
      <family val="1"/>
      <charset val="204"/>
    </font>
    <font>
      <sz val="10"/>
      <name val="Times New Roman"/>
      <family val="1"/>
      <charset val="204"/>
    </font>
    <font>
      <sz val="10"/>
      <name val="Arial Cyr"/>
      <family val="2"/>
      <charset val="204"/>
    </font>
    <font>
      <sz val="18"/>
      <name val="Arial Cyr"/>
      <family val="2"/>
      <charset val="204"/>
    </font>
    <font>
      <sz val="16"/>
      <name val="Times New Roman"/>
      <family val="1"/>
      <charset val="204"/>
    </font>
    <font>
      <sz val="16"/>
      <name val="Arial Cyr"/>
      <family val="2"/>
      <charset val="204"/>
    </font>
    <font>
      <sz val="10"/>
      <color indexed="8"/>
      <name val="Times New Roman"/>
      <family val="1"/>
      <charset val="204"/>
    </font>
    <font>
      <b/>
      <sz val="10"/>
      <color indexed="10"/>
      <name val="Times New Roman"/>
      <family val="1"/>
      <charset val="204"/>
    </font>
    <font>
      <b/>
      <sz val="14"/>
      <name val="Times New Roman"/>
      <family val="1"/>
      <charset val="204"/>
    </font>
    <font>
      <b/>
      <sz val="16"/>
      <name val="Times New Roman"/>
      <family val="1"/>
      <charset val="204"/>
    </font>
    <font>
      <sz val="12"/>
      <name val="Times New Roman"/>
      <family val="1"/>
      <charset val="204"/>
    </font>
    <font>
      <sz val="10"/>
      <color indexed="10"/>
      <name val="Times New Roman"/>
      <family val="1"/>
      <charset val="204"/>
    </font>
    <font>
      <sz val="10"/>
      <color theme="1"/>
      <name val="Times New Roman"/>
      <family val="1"/>
      <charset val="204"/>
    </font>
    <font>
      <sz val="11.5"/>
      <name val="Times New Roman"/>
      <family val="1"/>
      <charset val="204"/>
    </font>
    <font>
      <b/>
      <sz val="10"/>
      <name val="Times New Roman"/>
      <family val="1"/>
      <charset val="204"/>
    </font>
    <font>
      <sz val="10"/>
      <color rgb="FFFF0000"/>
      <name val="Times New Roman"/>
      <family val="1"/>
      <charset val="204"/>
    </font>
    <font>
      <sz val="10"/>
      <color theme="1"/>
      <name val="Arial Cyr"/>
      <family val="2"/>
      <charset val="204"/>
    </font>
    <font>
      <b/>
      <sz val="11.5"/>
      <color theme="1"/>
      <name val="Times New Roman"/>
      <family val="1"/>
      <charset val="204"/>
    </font>
    <font>
      <sz val="11.5"/>
      <color theme="1"/>
      <name val="Times New Roman"/>
      <family val="1"/>
      <charset val="204"/>
    </font>
    <font>
      <b/>
      <sz val="10"/>
      <color theme="1"/>
      <name val="Times New Roman"/>
      <family val="1"/>
      <charset val="204"/>
    </font>
    <font>
      <b/>
      <sz val="12"/>
      <color theme="1"/>
      <name val="Times New Roman"/>
      <family val="1"/>
      <charset val="204"/>
    </font>
    <font>
      <sz val="12"/>
      <color theme="1"/>
      <name val="Times New Roman"/>
      <family val="1"/>
      <charset val="204"/>
    </font>
    <font>
      <sz val="10"/>
      <color indexed="8"/>
      <name val="Arial Cyr"/>
      <family val="2"/>
      <charset val="204"/>
    </font>
    <font>
      <b/>
      <sz val="10"/>
      <name val="Arial Cyr"/>
      <family val="2"/>
      <charset val="204"/>
    </font>
    <font>
      <b/>
      <sz val="11.5"/>
      <name val="Times New Roman"/>
      <family val="1"/>
      <charset val="204"/>
    </font>
    <font>
      <b/>
      <sz val="12"/>
      <name val="Times New Roman"/>
      <family val="1"/>
      <charset val="204"/>
    </font>
    <font>
      <b/>
      <sz val="10"/>
      <color indexed="8"/>
      <name val="Times New Roman"/>
      <family val="1"/>
      <charset val="204"/>
    </font>
  </fonts>
  <fills count="1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bgColor indexed="64"/>
      </patternFill>
    </fill>
    <fill>
      <patternFill patternType="solid">
        <fgColor indexed="43"/>
        <bgColor indexed="64"/>
      </patternFill>
    </fill>
  </fills>
  <borders count="5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top/>
      <bottom/>
      <diagonal/>
    </border>
    <border>
      <left/>
      <right/>
      <top style="medium">
        <color indexed="64"/>
      </top>
      <bottom/>
      <diagonal/>
    </border>
    <border>
      <left/>
      <right style="medium">
        <color indexed="64"/>
      </right>
      <top/>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8"/>
      </left>
      <right style="medium">
        <color indexed="8"/>
      </right>
      <top style="medium">
        <color indexed="64"/>
      </top>
      <bottom/>
      <diagonal/>
    </border>
    <border>
      <left/>
      <right style="medium">
        <color indexed="8"/>
      </right>
      <top/>
      <bottom style="medium">
        <color indexed="64"/>
      </bottom>
      <diagonal/>
    </border>
    <border>
      <left style="medium">
        <color indexed="8"/>
      </left>
      <right style="medium">
        <color indexed="8"/>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8"/>
      </right>
      <top style="medium">
        <color indexed="64"/>
      </top>
      <bottom/>
      <diagonal/>
    </border>
    <border>
      <left style="medium">
        <color indexed="8"/>
      </left>
      <right/>
      <top style="medium">
        <color indexed="64"/>
      </top>
      <bottom/>
      <diagonal/>
    </border>
    <border>
      <left/>
      <right style="medium">
        <color indexed="64"/>
      </right>
      <top style="thin">
        <color indexed="64"/>
      </top>
      <bottom style="thin">
        <color indexed="64"/>
      </bottom>
      <diagonal/>
    </border>
    <border>
      <left style="medium">
        <color indexed="8"/>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64"/>
      </bottom>
      <diagonal/>
    </border>
    <border>
      <left/>
      <right/>
      <top style="medium">
        <color indexed="64"/>
      </top>
      <bottom style="medium">
        <color indexed="8"/>
      </bottom>
      <diagonal/>
    </border>
    <border>
      <left style="medium">
        <color indexed="64"/>
      </left>
      <right/>
      <top style="thin">
        <color indexed="64"/>
      </top>
      <bottom/>
      <diagonal/>
    </border>
    <border>
      <left/>
      <right style="medium">
        <color indexed="8"/>
      </right>
      <top style="medium">
        <color indexed="64"/>
      </top>
      <bottom style="medium">
        <color indexed="8"/>
      </bottom>
      <diagonal/>
    </border>
    <border>
      <left/>
      <right style="medium">
        <color indexed="8"/>
      </right>
      <top style="medium">
        <color indexed="8"/>
      </top>
      <bottom style="medium">
        <color indexed="64"/>
      </bottom>
      <diagonal/>
    </border>
    <border>
      <left style="medium">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style="thin">
        <color theme="1"/>
      </top>
      <bottom style="thin">
        <color theme="1"/>
      </bottom>
      <diagonal/>
    </border>
    <border>
      <left style="medium">
        <color indexed="64"/>
      </left>
      <right/>
      <top/>
      <bottom style="thin">
        <color indexed="64"/>
      </bottom>
      <diagonal/>
    </border>
    <border>
      <left style="medium">
        <color indexed="64"/>
      </left>
      <right style="medium">
        <color indexed="64"/>
      </right>
      <top style="thin">
        <color theme="1"/>
      </top>
      <bottom style="medium">
        <color indexed="64"/>
      </bottom>
      <diagonal/>
    </border>
  </borders>
  <cellStyleXfs count="2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43" fontId="8" fillId="0" borderId="0" applyFont="0" applyFill="0" applyBorder="0" applyAlignment="0" applyProtection="0"/>
  </cellStyleXfs>
  <cellXfs count="392">
    <xf numFmtId="0" fontId="0" fillId="0" borderId="0" xfId="0"/>
    <xf numFmtId="0" fontId="6" fillId="16" borderId="0" xfId="0" applyFont="1" applyFill="1" applyAlignment="1">
      <alignment horizontal="left"/>
    </xf>
    <xf numFmtId="0" fontId="8" fillId="0" borderId="0" xfId="0" applyFont="1"/>
    <xf numFmtId="165" fontId="8" fillId="0" borderId="0" xfId="0" applyNumberFormat="1" applyFont="1"/>
    <xf numFmtId="0" fontId="8" fillId="0" borderId="0" xfId="0" applyFont="1" applyFill="1"/>
    <xf numFmtId="164" fontId="8" fillId="16" borderId="0" xfId="0" applyNumberFormat="1" applyFont="1" applyFill="1"/>
    <xf numFmtId="164" fontId="8" fillId="0" borderId="0" xfId="0" applyNumberFormat="1" applyFont="1" applyFill="1"/>
    <xf numFmtId="0" fontId="6" fillId="0" borderId="0" xfId="0" applyFont="1" applyFill="1" applyAlignment="1">
      <alignment horizontal="left"/>
    </xf>
    <xf numFmtId="165" fontId="9" fillId="0" borderId="0" xfId="0" applyNumberFormat="1" applyFont="1" applyFill="1"/>
    <xf numFmtId="0" fontId="10" fillId="16" borderId="0" xfId="0" applyFont="1" applyFill="1" applyAlignment="1">
      <alignment horizontal="left"/>
    </xf>
    <xf numFmtId="0" fontId="10" fillId="0" borderId="0" xfId="0" applyFont="1" applyFill="1" applyAlignment="1">
      <alignment horizontal="left"/>
    </xf>
    <xf numFmtId="0" fontId="6" fillId="16" borderId="0" xfId="0" applyFont="1" applyFill="1" applyBorder="1" applyAlignment="1">
      <alignment horizontal="left" vertical="top" wrapText="1"/>
    </xf>
    <xf numFmtId="0" fontId="11" fillId="0" borderId="0" xfId="0" applyFont="1" applyFill="1"/>
    <xf numFmtId="0" fontId="12" fillId="0" borderId="7" xfId="0" applyFont="1" applyFill="1" applyBorder="1" applyAlignment="1">
      <alignment horizontal="center" vertical="top" wrapText="1"/>
    </xf>
    <xf numFmtId="0" fontId="12" fillId="0" borderId="8" xfId="0" applyFont="1" applyFill="1" applyBorder="1" applyAlignment="1">
      <alignment horizontal="center" vertical="top" wrapText="1"/>
    </xf>
    <xf numFmtId="0" fontId="8" fillId="17" borderId="0" xfId="0" applyFont="1" applyFill="1"/>
    <xf numFmtId="0" fontId="0" fillId="0" borderId="0" xfId="0" applyFont="1" applyFill="1"/>
    <xf numFmtId="0" fontId="7" fillId="0" borderId="9" xfId="0" applyFont="1" applyFill="1" applyBorder="1" applyAlignment="1">
      <alignment horizontal="right" vertical="top" wrapText="1"/>
    </xf>
    <xf numFmtId="0" fontId="13" fillId="0" borderId="10"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10" xfId="0" applyFont="1" applyFill="1" applyBorder="1" applyAlignment="1">
      <alignment horizontal="left" vertical="top" wrapText="1"/>
    </xf>
    <xf numFmtId="0" fontId="12" fillId="0" borderId="7" xfId="0" applyFont="1" applyFill="1" applyBorder="1" applyAlignment="1">
      <alignment horizontal="center" vertical="top" wrapText="1"/>
    </xf>
    <xf numFmtId="0" fontId="7" fillId="0" borderId="14" xfId="0" applyFont="1" applyFill="1" applyBorder="1" applyAlignment="1">
      <alignment horizontal="right" vertical="top" wrapText="1"/>
    </xf>
    <xf numFmtId="0" fontId="7" fillId="0" borderId="4" xfId="0" applyFont="1" applyFill="1" applyBorder="1" applyAlignment="1">
      <alignment horizontal="right" vertical="top" wrapText="1"/>
    </xf>
    <xf numFmtId="0" fontId="7" fillId="0" borderId="10" xfId="0" applyFont="1" applyFill="1" applyBorder="1" applyAlignment="1">
      <alignment horizontal="right" vertical="top" wrapText="1"/>
    </xf>
    <xf numFmtId="165" fontId="7" fillId="0" borderId="10" xfId="0" applyNumberFormat="1" applyFont="1" applyFill="1" applyBorder="1" applyAlignment="1">
      <alignment vertical="top" wrapText="1"/>
    </xf>
    <xf numFmtId="165" fontId="7" fillId="0" borderId="11" xfId="0" applyNumberFormat="1" applyFont="1" applyFill="1" applyBorder="1" applyAlignment="1">
      <alignment vertical="top" wrapText="1"/>
    </xf>
    <xf numFmtId="0" fontId="13" fillId="0" borderId="11" xfId="0" applyFont="1" applyFill="1" applyBorder="1" applyAlignment="1">
      <alignment horizontal="left" vertical="top" wrapText="1"/>
    </xf>
    <xf numFmtId="0" fontId="7" fillId="0" borderId="11" xfId="0" applyFont="1" applyFill="1" applyBorder="1" applyAlignment="1">
      <alignment horizontal="right" vertical="top" wrapText="1"/>
    </xf>
    <xf numFmtId="0" fontId="7" fillId="16" borderId="15" xfId="0" applyFont="1" applyFill="1" applyBorder="1" applyAlignment="1">
      <alignment vertical="center" wrapText="1"/>
    </xf>
    <xf numFmtId="165" fontId="7" fillId="0" borderId="10" xfId="0" applyNumberFormat="1" applyFont="1" applyFill="1" applyBorder="1" applyAlignment="1">
      <alignment horizontal="center" vertical="top" wrapText="1"/>
    </xf>
    <xf numFmtId="0" fontId="0" fillId="0" borderId="0" xfId="0" applyFont="1"/>
    <xf numFmtId="165" fontId="7" fillId="0" borderId="48" xfId="0" applyNumberFormat="1" applyFont="1" applyFill="1" applyBorder="1" applyAlignment="1">
      <alignment horizontal="center" vertical="top" wrapText="1"/>
    </xf>
    <xf numFmtId="0" fontId="16" fillId="16" borderId="4" xfId="0" applyFont="1" applyFill="1" applyBorder="1" applyAlignment="1">
      <alignment horizontal="center" vertical="center" wrapText="1"/>
    </xf>
    <xf numFmtId="0" fontId="16" fillId="16" borderId="0" xfId="0" applyFont="1" applyFill="1" applyBorder="1" applyAlignment="1">
      <alignment horizontal="center" vertical="center" wrapText="1"/>
    </xf>
    <xf numFmtId="165" fontId="16" fillId="0" borderId="5" xfId="0" applyNumberFormat="1" applyFont="1" applyFill="1" applyBorder="1" applyAlignment="1">
      <alignment horizontal="center" vertical="top" wrapText="1"/>
    </xf>
    <xf numFmtId="165" fontId="16" fillId="0" borderId="5" xfId="0" applyNumberFormat="1" applyFont="1" applyFill="1" applyBorder="1" applyAlignment="1">
      <alignment vertical="top" wrapText="1"/>
    </xf>
    <xf numFmtId="0" fontId="7" fillId="0" borderId="10"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11" xfId="0" applyFont="1" applyFill="1" applyBorder="1" applyAlignment="1">
      <alignment horizontal="center" vertical="top" wrapText="1"/>
    </xf>
    <xf numFmtId="164" fontId="7" fillId="0" borderId="11" xfId="0" applyNumberFormat="1" applyFont="1" applyFill="1" applyBorder="1" applyAlignment="1">
      <alignment horizontal="center" vertical="top" wrapText="1"/>
    </xf>
    <xf numFmtId="0" fontId="13" fillId="0" borderId="9" xfId="0" applyFont="1" applyFill="1" applyBorder="1" applyAlignment="1">
      <alignment horizontal="left" vertical="top" wrapText="1"/>
    </xf>
    <xf numFmtId="165" fontId="7" fillId="0" borderId="11" xfId="0" applyNumberFormat="1" applyFont="1" applyFill="1" applyBorder="1" applyAlignment="1">
      <alignment horizontal="center" vertical="top" wrapText="1"/>
    </xf>
    <xf numFmtId="164" fontId="7" fillId="0" borderId="10" xfId="0" applyNumberFormat="1" applyFont="1" applyFill="1" applyBorder="1" applyAlignment="1">
      <alignment horizontal="center" vertical="top" wrapText="1"/>
    </xf>
    <xf numFmtId="0" fontId="12" fillId="0" borderId="9" xfId="0" applyFont="1" applyFill="1" applyBorder="1" applyAlignment="1">
      <alignment horizontal="center" vertical="top" wrapText="1"/>
    </xf>
    <xf numFmtId="0" fontId="13" fillId="0" borderId="4" xfId="0" applyFont="1" applyFill="1" applyBorder="1" applyAlignment="1">
      <alignment horizontal="left" vertical="top" wrapText="1"/>
    </xf>
    <xf numFmtId="0" fontId="13" fillId="0" borderId="6"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18" fillId="16" borderId="15" xfId="0" applyFont="1" applyFill="1" applyBorder="1" applyAlignment="1">
      <alignment vertical="center" wrapText="1"/>
    </xf>
    <xf numFmtId="0" fontId="22" fillId="0" borderId="0" xfId="0" applyFont="1"/>
    <xf numFmtId="165" fontId="18" fillId="0" borderId="10" xfId="0" applyNumberFormat="1" applyFont="1" applyFill="1" applyBorder="1" applyAlignment="1">
      <alignment horizontal="center" vertical="top" wrapText="1"/>
    </xf>
    <xf numFmtId="165" fontId="18" fillId="0" borderId="11" xfId="0" applyNumberFormat="1" applyFont="1" applyFill="1" applyBorder="1" applyAlignment="1">
      <alignment horizontal="center" vertical="top" wrapText="1"/>
    </xf>
    <xf numFmtId="0" fontId="26" fillId="16" borderId="4" xfId="0" applyFont="1" applyFill="1" applyBorder="1" applyAlignment="1">
      <alignment horizontal="center" vertical="center" wrapText="1"/>
    </xf>
    <xf numFmtId="0" fontId="26" fillId="16" borderId="0" xfId="0" applyFont="1" applyFill="1" applyBorder="1" applyAlignment="1">
      <alignment horizontal="center" vertical="center" wrapText="1"/>
    </xf>
    <xf numFmtId="0" fontId="27" fillId="16" borderId="0" xfId="0" applyFont="1" applyFill="1" applyBorder="1" applyAlignment="1">
      <alignment horizontal="center" vertical="center" wrapText="1"/>
    </xf>
    <xf numFmtId="165" fontId="26" fillId="0" borderId="5" xfId="0" applyNumberFormat="1" applyFont="1" applyFill="1" applyBorder="1" applyAlignment="1">
      <alignment horizontal="center" vertical="top" wrapText="1"/>
    </xf>
    <xf numFmtId="165" fontId="26" fillId="0" borderId="6" xfId="0" applyNumberFormat="1" applyFont="1" applyFill="1" applyBorder="1" applyAlignment="1">
      <alignment horizontal="center" vertical="top" wrapText="1"/>
    </xf>
    <xf numFmtId="1" fontId="24" fillId="16" borderId="49" xfId="0" applyNumberFormat="1" applyFont="1" applyFill="1" applyBorder="1" applyAlignment="1">
      <alignment horizontal="center" vertical="top" wrapText="1"/>
    </xf>
    <xf numFmtId="165" fontId="23" fillId="0" borderId="5" xfId="0" applyNumberFormat="1" applyFont="1" applyFill="1" applyBorder="1" applyAlignment="1">
      <alignment vertical="top" wrapText="1"/>
    </xf>
    <xf numFmtId="165" fontId="23" fillId="0" borderId="5" xfId="0" applyNumberFormat="1" applyFont="1" applyFill="1" applyBorder="1" applyAlignment="1">
      <alignment horizontal="center" vertical="top" wrapText="1"/>
    </xf>
    <xf numFmtId="165" fontId="23" fillId="0" borderId="12" xfId="0" applyNumberFormat="1" applyFont="1" applyFill="1" applyBorder="1" applyAlignment="1">
      <alignment horizontal="center" vertical="top" wrapText="1"/>
    </xf>
    <xf numFmtId="1" fontId="24" fillId="16" borderId="13" xfId="0" applyNumberFormat="1" applyFont="1" applyFill="1" applyBorder="1" applyAlignment="1">
      <alignment horizontal="center" vertical="top" wrapText="1"/>
    </xf>
    <xf numFmtId="165" fontId="23" fillId="0" borderId="0" xfId="0" applyNumberFormat="1" applyFont="1" applyFill="1" applyBorder="1" applyAlignment="1">
      <alignment vertical="top" wrapText="1"/>
    </xf>
    <xf numFmtId="165" fontId="23" fillId="0" borderId="0" xfId="0" applyNumberFormat="1" applyFont="1" applyFill="1" applyBorder="1" applyAlignment="1">
      <alignment horizontal="center" vertical="top" wrapText="1"/>
    </xf>
    <xf numFmtId="165" fontId="23" fillId="0" borderId="6" xfId="0" applyNumberFormat="1" applyFont="1" applyFill="1" applyBorder="1" applyAlignment="1">
      <alignment horizontal="center" vertical="top" wrapText="1"/>
    </xf>
    <xf numFmtId="164" fontId="23" fillId="0" borderId="16" xfId="0" applyNumberFormat="1" applyFont="1" applyFill="1" applyBorder="1"/>
    <xf numFmtId="164" fontId="24" fillId="0" borderId="16" xfId="0" applyNumberFormat="1" applyFont="1" applyFill="1" applyBorder="1"/>
    <xf numFmtId="164" fontId="24" fillId="0" borderId="15" xfId="0" applyNumberFormat="1" applyFont="1" applyFill="1" applyBorder="1"/>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7" fillId="0" borderId="13" xfId="0" applyFont="1" applyFill="1" applyBorder="1" applyAlignment="1">
      <alignment vertical="top" wrapText="1"/>
    </xf>
    <xf numFmtId="165" fontId="7" fillId="0" borderId="52" xfId="0" applyNumberFormat="1" applyFont="1" applyFill="1" applyBorder="1" applyAlignment="1">
      <alignment vertical="top" wrapText="1"/>
    </xf>
    <xf numFmtId="165" fontId="7" fillId="0" borderId="28" xfId="0" applyNumberFormat="1" applyFont="1" applyFill="1" applyBorder="1" applyAlignment="1">
      <alignment vertical="top" wrapText="1"/>
    </xf>
    <xf numFmtId="165" fontId="20" fillId="0" borderId="52" xfId="0" applyNumberFormat="1" applyFont="1" applyFill="1" applyBorder="1" applyAlignment="1">
      <alignment vertical="top" wrapText="1"/>
    </xf>
    <xf numFmtId="0" fontId="7" fillId="0" borderId="14" xfId="0" applyFont="1" applyFill="1" applyBorder="1" applyAlignment="1">
      <alignment vertical="top" wrapText="1"/>
    </xf>
    <xf numFmtId="165" fontId="7" fillId="0" borderId="9" xfId="0" applyNumberFormat="1" applyFont="1" applyFill="1" applyBorder="1" applyAlignment="1">
      <alignment horizontal="center" vertical="top" wrapText="1"/>
    </xf>
    <xf numFmtId="1" fontId="7" fillId="0" borderId="10" xfId="0" applyNumberFormat="1" applyFont="1" applyFill="1" applyBorder="1" applyAlignment="1">
      <alignment horizontal="center" vertical="top" wrapText="1"/>
    </xf>
    <xf numFmtId="0" fontId="7" fillId="0" borderId="16" xfId="0" applyFont="1" applyFill="1" applyBorder="1" applyAlignment="1">
      <alignment vertical="top" wrapText="1"/>
    </xf>
    <xf numFmtId="164" fontId="21" fillId="0" borderId="11" xfId="0" applyNumberFormat="1" applyFont="1" applyFill="1" applyBorder="1" applyAlignment="1">
      <alignment horizontal="center" vertical="top" wrapText="1"/>
    </xf>
    <xf numFmtId="0" fontId="7" fillId="0" borderId="9" xfId="0" applyFont="1" applyFill="1" applyBorder="1" applyAlignment="1">
      <alignment horizontal="right" wrapText="1"/>
    </xf>
    <xf numFmtId="167" fontId="7" fillId="0" borderId="9" xfId="0" applyNumberFormat="1" applyFont="1" applyFill="1" applyBorder="1" applyAlignment="1">
      <alignment horizontal="right" wrapText="1"/>
    </xf>
    <xf numFmtId="0" fontId="7" fillId="0" borderId="10" xfId="0" applyFont="1" applyFill="1" applyBorder="1" applyAlignment="1">
      <alignment horizontal="right" vertical="center" wrapText="1"/>
    </xf>
    <xf numFmtId="168" fontId="7" fillId="0" borderId="10" xfId="0" applyNumberFormat="1" applyFont="1" applyFill="1" applyBorder="1" applyAlignment="1">
      <alignment wrapText="1"/>
    </xf>
    <xf numFmtId="168" fontId="7" fillId="0" borderId="10" xfId="0" applyNumberFormat="1" applyFont="1" applyFill="1" applyBorder="1" applyAlignment="1">
      <alignment vertical="top" wrapText="1"/>
    </xf>
    <xf numFmtId="0" fontId="7" fillId="0" borderId="11" xfId="0" applyFont="1" applyFill="1" applyBorder="1" applyAlignment="1">
      <alignment horizontal="left" vertical="top" wrapText="1"/>
    </xf>
    <xf numFmtId="168" fontId="7" fillId="0" borderId="11" xfId="0" applyNumberFormat="1" applyFont="1" applyFill="1" applyBorder="1" applyAlignment="1">
      <alignment vertical="top" wrapText="1"/>
    </xf>
    <xf numFmtId="0" fontId="7" fillId="0" borderId="13" xfId="0" applyFont="1" applyFill="1" applyBorder="1" applyAlignment="1">
      <alignment horizontal="right" vertical="top" wrapText="1"/>
    </xf>
    <xf numFmtId="0" fontId="7" fillId="0" borderId="5" xfId="0" applyFont="1" applyFill="1" applyBorder="1" applyAlignment="1">
      <alignment vertical="top" wrapText="1"/>
    </xf>
    <xf numFmtId="0" fontId="7" fillId="0" borderId="11" xfId="0" applyFont="1" applyFill="1" applyBorder="1" applyAlignment="1">
      <alignment horizontal="right" vertical="center" wrapText="1"/>
    </xf>
    <xf numFmtId="168" fontId="7" fillId="0" borderId="11" xfId="0" applyNumberFormat="1" applyFont="1" applyFill="1" applyBorder="1" applyAlignment="1">
      <alignment wrapText="1"/>
    </xf>
    <xf numFmtId="0" fontId="7" fillId="0" borderId="9" xfId="0" applyFont="1" applyFill="1" applyBorder="1" applyAlignment="1">
      <alignment horizontal="right" vertical="center" wrapText="1"/>
    </xf>
    <xf numFmtId="168" fontId="7" fillId="0" borderId="9" xfId="0" applyNumberFormat="1" applyFont="1" applyFill="1" applyBorder="1" applyAlignment="1">
      <alignment wrapText="1"/>
    </xf>
    <xf numFmtId="0" fontId="17" fillId="0" borderId="4" xfId="0" applyFont="1" applyFill="1" applyBorder="1" applyAlignment="1">
      <alignment vertical="top" wrapText="1"/>
    </xf>
    <xf numFmtId="0" fontId="13" fillId="0" borderId="12" xfId="0" applyFont="1" applyFill="1" applyBorder="1" applyAlignment="1">
      <alignment horizontal="left" vertical="top" wrapText="1"/>
    </xf>
    <xf numFmtId="0" fontId="17" fillId="0" borderId="14" xfId="0" applyFont="1" applyFill="1" applyBorder="1" applyAlignment="1">
      <alignment vertical="top" wrapText="1"/>
    </xf>
    <xf numFmtId="0" fontId="13" fillId="0" borderId="15" xfId="0" applyFont="1" applyFill="1" applyBorder="1" applyAlignment="1">
      <alignment horizontal="left" vertical="top" wrapText="1"/>
    </xf>
    <xf numFmtId="0" fontId="28" fillId="0" borderId="6" xfId="0" applyFont="1" applyFill="1" applyBorder="1"/>
    <xf numFmtId="0" fontId="12" fillId="0" borderId="9" xfId="0" applyFont="1" applyFill="1" applyBorder="1" applyAlignment="1">
      <alignment vertical="top" wrapText="1"/>
    </xf>
    <xf numFmtId="0" fontId="12" fillId="0" borderId="9" xfId="0" applyFont="1" applyFill="1" applyBorder="1" applyAlignment="1">
      <alignment horizontal="right" vertical="top" wrapText="1"/>
    </xf>
    <xf numFmtId="165" fontId="12" fillId="0" borderId="12" xfId="0" applyNumberFormat="1" applyFont="1" applyFill="1" applyBorder="1" applyAlignment="1">
      <alignment horizontal="center" vertical="top" wrapText="1"/>
    </xf>
    <xf numFmtId="165" fontId="12" fillId="0" borderId="14" xfId="0" applyNumberFormat="1" applyFont="1" applyFill="1" applyBorder="1" applyAlignment="1">
      <alignment vertical="top" wrapText="1"/>
    </xf>
    <xf numFmtId="0" fontId="12" fillId="0" borderId="10" xfId="0" applyFont="1" applyFill="1" applyBorder="1" applyAlignment="1">
      <alignment horizontal="center" vertical="top" wrapText="1"/>
    </xf>
    <xf numFmtId="0" fontId="12" fillId="0" borderId="10" xfId="0" applyFont="1" applyFill="1" applyBorder="1" applyAlignment="1">
      <alignment vertical="top" wrapText="1"/>
    </xf>
    <xf numFmtId="0" fontId="12" fillId="0" borderId="10" xfId="0" applyFont="1" applyFill="1" applyBorder="1" applyAlignment="1">
      <alignment horizontal="right" vertical="top" wrapText="1"/>
    </xf>
    <xf numFmtId="3" fontId="12" fillId="0" borderId="28" xfId="0" applyNumberFormat="1" applyFont="1" applyFill="1" applyBorder="1" applyAlignment="1">
      <alignment vertical="top" wrapText="1"/>
    </xf>
    <xf numFmtId="164" fontId="12" fillId="0" borderId="6" xfId="0" applyNumberFormat="1" applyFont="1" applyFill="1" applyBorder="1" applyAlignment="1">
      <alignment horizontal="center" vertical="top" wrapText="1"/>
    </xf>
    <xf numFmtId="165" fontId="12" fillId="0" borderId="4" xfId="0" applyNumberFormat="1" applyFont="1" applyFill="1" applyBorder="1" applyAlignment="1">
      <alignment vertical="top" wrapText="1"/>
    </xf>
    <xf numFmtId="1" fontId="12" fillId="0" borderId="6" xfId="0" applyNumberFormat="1" applyFont="1" applyFill="1" applyBorder="1" applyAlignment="1">
      <alignment horizontal="center" vertical="top" wrapText="1"/>
    </xf>
    <xf numFmtId="0" fontId="12" fillId="0" borderId="11" xfId="0" applyFont="1" applyFill="1" applyBorder="1" applyAlignment="1">
      <alignment vertical="top" wrapText="1"/>
    </xf>
    <xf numFmtId="0" fontId="12" fillId="0" borderId="11" xfId="0" applyFont="1" applyFill="1" applyBorder="1" applyAlignment="1">
      <alignment horizontal="right" vertical="top" wrapText="1"/>
    </xf>
    <xf numFmtId="0" fontId="12" fillId="0" borderId="4" xfId="0" applyFont="1" applyFill="1" applyBorder="1" applyAlignment="1">
      <alignment vertical="top" wrapText="1"/>
    </xf>
    <xf numFmtId="0" fontId="12" fillId="0" borderId="13" xfId="0" applyFont="1" applyFill="1" applyBorder="1" applyAlignment="1">
      <alignment vertical="top" wrapText="1"/>
    </xf>
    <xf numFmtId="165" fontId="12" fillId="0" borderId="53" xfId="0" applyNumberFormat="1" applyFont="1" applyFill="1" applyBorder="1" applyAlignment="1">
      <alignment vertical="top" wrapText="1"/>
    </xf>
    <xf numFmtId="0" fontId="12" fillId="0" borderId="11" xfId="0" applyFont="1" applyFill="1" applyBorder="1" applyAlignment="1">
      <alignment horizontal="left" vertical="top" wrapText="1"/>
    </xf>
    <xf numFmtId="164" fontId="12" fillId="0" borderId="15" xfId="0" applyNumberFormat="1" applyFont="1" applyFill="1" applyBorder="1" applyAlignment="1">
      <alignment horizontal="center" vertical="top" wrapText="1"/>
    </xf>
    <xf numFmtId="165" fontId="12" fillId="0" borderId="13" xfId="0" applyNumberFormat="1" applyFont="1" applyFill="1" applyBorder="1" applyAlignment="1">
      <alignment vertical="top" wrapText="1"/>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12" fillId="0" borderId="10" xfId="0" applyFont="1" applyFill="1" applyBorder="1" applyAlignment="1">
      <alignment horizontal="left" vertical="top" wrapText="1"/>
    </xf>
    <xf numFmtId="0" fontId="7" fillId="0" borderId="9" xfId="0" applyFont="1" applyBorder="1" applyAlignment="1">
      <alignment wrapText="1"/>
    </xf>
    <xf numFmtId="0" fontId="7" fillId="0" borderId="9" xfId="0" applyFont="1" applyBorder="1" applyAlignment="1">
      <alignment horizontal="left" vertical="top" wrapText="1"/>
    </xf>
    <xf numFmtId="165" fontId="18" fillId="0" borderId="12" xfId="0" applyNumberFormat="1" applyFont="1" applyFill="1" applyBorder="1" applyAlignment="1">
      <alignment horizontal="center" vertical="top" wrapText="1"/>
    </xf>
    <xf numFmtId="165" fontId="18" fillId="0" borderId="9" xfId="0" applyNumberFormat="1" applyFont="1" applyFill="1" applyBorder="1" applyAlignment="1">
      <alignment horizontal="center" vertical="top" wrapText="1"/>
    </xf>
    <xf numFmtId="0" fontId="7" fillId="0" borderId="10" xfId="0" applyFont="1" applyBorder="1" applyAlignment="1">
      <alignment horizontal="right" vertical="center" wrapText="1"/>
    </xf>
    <xf numFmtId="168" fontId="7" fillId="0" borderId="28" xfId="0" applyNumberFormat="1" applyFont="1" applyBorder="1" applyAlignment="1">
      <alignment wrapText="1"/>
    </xf>
    <xf numFmtId="3" fontId="18" fillId="0" borderId="6" xfId="0" applyNumberFormat="1" applyFont="1" applyFill="1" applyBorder="1" applyAlignment="1">
      <alignment horizontal="center" vertical="top" wrapText="1"/>
    </xf>
    <xf numFmtId="3" fontId="18" fillId="0" borderId="10" xfId="0" applyNumberFormat="1" applyFont="1" applyFill="1" applyBorder="1" applyAlignment="1">
      <alignment horizontal="center" vertical="top" wrapText="1"/>
    </xf>
    <xf numFmtId="165" fontId="18" fillId="0" borderId="6" xfId="0" applyNumberFormat="1" applyFont="1" applyFill="1" applyBorder="1" applyAlignment="1">
      <alignment horizontal="center" vertical="top" wrapText="1"/>
    </xf>
    <xf numFmtId="0" fontId="7" fillId="0" borderId="10" xfId="0" applyFont="1" applyBorder="1" applyAlignment="1">
      <alignment horizontal="right" vertical="top" wrapText="1"/>
    </xf>
    <xf numFmtId="168" fontId="7" fillId="0" borderId="28" xfId="0" applyNumberFormat="1" applyFont="1" applyBorder="1" applyAlignment="1">
      <alignment vertical="top" wrapText="1"/>
    </xf>
    <xf numFmtId="0" fontId="7" fillId="0" borderId="11" xfId="0" applyFont="1" applyBorder="1" applyAlignment="1">
      <alignment horizontal="right" vertical="top" wrapText="1"/>
    </xf>
    <xf numFmtId="164" fontId="21" fillId="0" borderId="15" xfId="0" applyNumberFormat="1" applyFont="1" applyFill="1" applyBorder="1" applyAlignment="1">
      <alignment horizontal="center" vertical="top" wrapText="1"/>
    </xf>
    <xf numFmtId="0" fontId="7" fillId="0" borderId="14" xfId="0" applyFont="1" applyBorder="1" applyAlignment="1">
      <alignment wrapText="1"/>
    </xf>
    <xf numFmtId="0" fontId="7" fillId="0" borderId="4" xfId="0" applyFont="1" applyBorder="1" applyAlignment="1">
      <alignment horizontal="right" vertical="center" wrapText="1"/>
    </xf>
    <xf numFmtId="0" fontId="7" fillId="0" borderId="4" xfId="0" applyFont="1" applyBorder="1" applyAlignment="1">
      <alignment horizontal="right" vertical="top" wrapText="1"/>
    </xf>
    <xf numFmtId="0" fontId="7" fillId="0" borderId="13" xfId="0" applyFont="1" applyBorder="1" applyAlignment="1">
      <alignment horizontal="right" vertical="top" wrapText="1"/>
    </xf>
    <xf numFmtId="0" fontId="7" fillId="0" borderId="12" xfId="0" applyFont="1" applyBorder="1" applyAlignment="1">
      <alignment horizontal="left" vertical="top" wrapText="1"/>
    </xf>
    <xf numFmtId="167" fontId="7" fillId="0" borderId="9" xfId="0" applyNumberFormat="1" applyFont="1" applyBorder="1" applyAlignment="1">
      <alignment wrapText="1"/>
    </xf>
    <xf numFmtId="168" fontId="7" fillId="0" borderId="10" xfId="0" applyNumberFormat="1" applyFont="1" applyBorder="1" applyAlignment="1">
      <alignment wrapText="1"/>
    </xf>
    <xf numFmtId="168" fontId="7" fillId="0" borderId="11" xfId="0" applyNumberFormat="1" applyFont="1" applyBorder="1" applyAlignment="1">
      <alignment wrapText="1"/>
    </xf>
    <xf numFmtId="168" fontId="7" fillId="0" borderId="9" xfId="0" applyNumberFormat="1" applyFont="1" applyBorder="1" applyAlignment="1">
      <alignment wrapText="1"/>
    </xf>
    <xf numFmtId="168" fontId="7" fillId="0" borderId="10" xfId="0" applyNumberFormat="1" applyFont="1" applyBorder="1" applyAlignment="1">
      <alignment vertical="top" wrapText="1"/>
    </xf>
    <xf numFmtId="168" fontId="7" fillId="0" borderId="11" xfId="0" applyNumberFormat="1" applyFont="1" applyBorder="1" applyAlignment="1">
      <alignment vertical="top" wrapText="1"/>
    </xf>
    <xf numFmtId="167" fontId="20" fillId="0" borderId="9" xfId="0" applyNumberFormat="1" applyFont="1" applyFill="1" applyBorder="1" applyAlignment="1">
      <alignment horizontal="right" wrapText="1"/>
    </xf>
    <xf numFmtId="168" fontId="20" fillId="0" borderId="11" xfId="0" applyNumberFormat="1" applyFont="1" applyFill="1" applyBorder="1" applyAlignment="1">
      <alignment wrapText="1"/>
    </xf>
    <xf numFmtId="165" fontId="7" fillId="0" borderId="9" xfId="0" applyNumberFormat="1" applyFont="1" applyFill="1" applyBorder="1" applyAlignment="1">
      <alignment vertical="top" wrapText="1"/>
    </xf>
    <xf numFmtId="165" fontId="16" fillId="0" borderId="6" xfId="0" applyNumberFormat="1" applyFont="1" applyFill="1" applyBorder="1" applyAlignment="1">
      <alignment horizontal="center" vertical="top" wrapText="1"/>
    </xf>
    <xf numFmtId="165" fontId="20" fillId="0" borderId="53" xfId="0" applyNumberFormat="1" applyFont="1" applyFill="1" applyBorder="1" applyAlignment="1">
      <alignment vertical="top" wrapText="1"/>
    </xf>
    <xf numFmtId="0" fontId="7" fillId="0" borderId="9"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1" xfId="0" applyFont="1" applyFill="1" applyBorder="1" applyAlignment="1">
      <alignment horizontal="center" vertical="top" wrapText="1"/>
    </xf>
    <xf numFmtId="0" fontId="7" fillId="0" borderId="6" xfId="0" applyFont="1" applyFill="1" applyBorder="1" applyAlignment="1">
      <alignment horizontal="left" vertical="top" wrapText="1"/>
    </xf>
    <xf numFmtId="0" fontId="7" fillId="0" borderId="15" xfId="0" applyFont="1" applyFill="1" applyBorder="1" applyAlignment="1">
      <alignment horizontal="left" vertical="top" wrapText="1"/>
    </xf>
    <xf numFmtId="0" fontId="0" fillId="0" borderId="10" xfId="0" applyFont="1" applyFill="1" applyBorder="1"/>
    <xf numFmtId="164" fontId="20" fillId="0" borderId="10" xfId="0" applyNumberFormat="1" applyFont="1" applyFill="1" applyBorder="1" applyAlignment="1">
      <alignment horizontal="center" vertical="top" wrapText="1"/>
    </xf>
    <xf numFmtId="1" fontId="7" fillId="0" borderId="11" xfId="0" applyNumberFormat="1" applyFont="1" applyFill="1" applyBorder="1" applyAlignment="1">
      <alignment horizontal="center" vertical="top" wrapText="1"/>
    </xf>
    <xf numFmtId="3" fontId="7" fillId="0" borderId="10" xfId="0" applyNumberFormat="1" applyFont="1" applyFill="1" applyBorder="1" applyAlignment="1">
      <alignment horizontal="center" vertical="top" wrapText="1"/>
    </xf>
    <xf numFmtId="165" fontId="20" fillId="0" borderId="9" xfId="0" applyNumberFormat="1" applyFont="1" applyFill="1" applyBorder="1" applyAlignment="1">
      <alignment horizontal="center" vertical="top" wrapText="1"/>
    </xf>
    <xf numFmtId="3" fontId="20" fillId="0" borderId="10" xfId="0" applyNumberFormat="1" applyFont="1" applyFill="1" applyBorder="1" applyAlignment="1">
      <alignment horizontal="center" vertical="top" wrapText="1"/>
    </xf>
    <xf numFmtId="165" fontId="20" fillId="0" borderId="10" xfId="0" applyNumberFormat="1" applyFont="1" applyFill="1" applyBorder="1" applyAlignment="1">
      <alignment horizontal="center" vertical="top" wrapText="1"/>
    </xf>
    <xf numFmtId="1" fontId="20" fillId="0" borderId="10" xfId="0" applyNumberFormat="1" applyFont="1" applyFill="1" applyBorder="1" applyAlignment="1">
      <alignment horizontal="center" vertical="top" wrapText="1"/>
    </xf>
    <xf numFmtId="0" fontId="29" fillId="0" borderId="10" xfId="0" applyFont="1" applyFill="1" applyBorder="1"/>
    <xf numFmtId="168" fontId="20" fillId="0" borderId="11" xfId="0" applyNumberFormat="1" applyFont="1" applyFill="1" applyBorder="1" applyAlignment="1">
      <alignment vertical="top" wrapText="1"/>
    </xf>
    <xf numFmtId="165" fontId="20" fillId="0" borderId="11" xfId="0" applyNumberFormat="1" applyFont="1" applyFill="1" applyBorder="1" applyAlignment="1">
      <alignment horizontal="center" vertical="top" wrapText="1"/>
    </xf>
    <xf numFmtId="165" fontId="20" fillId="0" borderId="48" xfId="0" applyNumberFormat="1" applyFont="1" applyFill="1" applyBorder="1" applyAlignment="1">
      <alignment horizontal="center" vertical="top" wrapText="1"/>
    </xf>
    <xf numFmtId="165" fontId="20" fillId="0" borderId="10" xfId="0" applyNumberFormat="1" applyFont="1" applyFill="1" applyBorder="1" applyAlignment="1">
      <alignment vertical="top" wrapText="1"/>
    </xf>
    <xf numFmtId="165" fontId="31" fillId="0" borderId="5" xfId="0" applyNumberFormat="1" applyFont="1" applyFill="1" applyBorder="1" applyAlignment="1">
      <alignment vertical="top" wrapText="1"/>
    </xf>
    <xf numFmtId="1" fontId="19" fillId="16" borderId="48" xfId="0" applyNumberFormat="1" applyFont="1" applyFill="1" applyBorder="1" applyAlignment="1">
      <alignment horizontal="center" vertical="top" wrapText="1"/>
    </xf>
    <xf numFmtId="165" fontId="19" fillId="0" borderId="48" xfId="0" applyNumberFormat="1" applyFont="1" applyFill="1" applyBorder="1" applyAlignment="1">
      <alignment horizontal="center" vertical="top" wrapText="1"/>
    </xf>
    <xf numFmtId="1" fontId="19" fillId="16" borderId="11" xfId="0" applyNumberFormat="1" applyFont="1" applyFill="1" applyBorder="1" applyAlignment="1">
      <alignment horizontal="center" vertical="top" wrapText="1"/>
    </xf>
    <xf numFmtId="165" fontId="19" fillId="0" borderId="11" xfId="0" applyNumberFormat="1" applyFont="1" applyFill="1" applyBorder="1" applyAlignment="1">
      <alignment horizontal="center" vertical="top" wrapText="1"/>
    </xf>
    <xf numFmtId="165" fontId="30" fillId="0" borderId="11" xfId="0" applyNumberFormat="1" applyFont="1" applyFill="1" applyBorder="1" applyAlignment="1">
      <alignment horizontal="center" vertical="top" wrapText="1"/>
    </xf>
    <xf numFmtId="164" fontId="20" fillId="0" borderId="11" xfId="0" applyNumberFormat="1" applyFont="1" applyFill="1" applyBorder="1" applyAlignment="1">
      <alignment horizontal="center" vertical="top" wrapText="1"/>
    </xf>
    <xf numFmtId="0" fontId="19" fillId="0" borderId="44" xfId="0" applyFont="1" applyBorder="1" applyAlignment="1">
      <alignment horizontal="left" vertical="center" wrapText="1"/>
    </xf>
    <xf numFmtId="0" fontId="19" fillId="0" borderId="45" xfId="0" applyFont="1" applyBorder="1" applyAlignment="1">
      <alignment horizontal="left" vertical="center" wrapText="1"/>
    </xf>
    <xf numFmtId="0" fontId="19" fillId="0" borderId="20" xfId="0" applyFont="1" applyBorder="1" applyAlignment="1">
      <alignment horizontal="left" vertical="center"/>
    </xf>
    <xf numFmtId="0" fontId="19" fillId="0" borderId="20" xfId="0" applyFont="1" applyBorder="1" applyAlignment="1">
      <alignment horizontal="left" vertical="center" wrapText="1"/>
    </xf>
    <xf numFmtId="0" fontId="19" fillId="0" borderId="20" xfId="0" applyFont="1" applyBorder="1" applyAlignment="1">
      <alignment horizontal="center" vertical="center"/>
    </xf>
    <xf numFmtId="0" fontId="19" fillId="0" borderId="41" xfId="0" applyFont="1" applyBorder="1" applyAlignment="1">
      <alignment horizontal="left" vertical="center"/>
    </xf>
    <xf numFmtId="0" fontId="19" fillId="0" borderId="28" xfId="0" applyFont="1" applyBorder="1" applyAlignment="1">
      <alignment horizontal="left" vertical="center"/>
    </xf>
    <xf numFmtId="0" fontId="19" fillId="0" borderId="42" xfId="0" applyFont="1" applyBorder="1" applyAlignment="1">
      <alignment horizontal="right" vertical="center"/>
    </xf>
    <xf numFmtId="167" fontId="20" fillId="0" borderId="52" xfId="0" applyNumberFormat="1" applyFont="1" applyBorder="1" applyAlignment="1">
      <alignment wrapText="1"/>
    </xf>
    <xf numFmtId="168" fontId="20" fillId="0" borderId="28" xfId="0" applyNumberFormat="1" applyFont="1" applyBorder="1" applyAlignment="1">
      <alignment wrapText="1"/>
    </xf>
    <xf numFmtId="168" fontId="20" fillId="0" borderId="53" xfId="0" applyNumberFormat="1" applyFont="1" applyBorder="1" applyAlignment="1">
      <alignment vertical="top" wrapText="1"/>
    </xf>
    <xf numFmtId="165" fontId="32" fillId="0" borderId="52" xfId="0" applyNumberFormat="1" applyFont="1" applyFill="1" applyBorder="1" applyAlignment="1">
      <alignment vertical="top" wrapText="1"/>
    </xf>
    <xf numFmtId="165" fontId="32" fillId="0" borderId="28" xfId="0" applyNumberFormat="1" applyFont="1" applyFill="1" applyBorder="1" applyAlignment="1">
      <alignment vertical="top" wrapText="1"/>
    </xf>
    <xf numFmtId="0" fontId="7" fillId="0" borderId="7" xfId="0" applyFont="1" applyFill="1" applyBorder="1" applyAlignment="1">
      <alignment horizontal="center"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left" vertical="top" wrapText="1"/>
    </xf>
    <xf numFmtId="0" fontId="7" fillId="0" borderId="9" xfId="0" applyFont="1" applyFill="1" applyBorder="1" applyAlignment="1">
      <alignment vertical="top" wrapText="1"/>
    </xf>
    <xf numFmtId="0" fontId="7" fillId="0" borderId="10" xfId="0" applyFont="1" applyFill="1" applyBorder="1" applyAlignment="1">
      <alignment vertical="top" wrapText="1"/>
    </xf>
    <xf numFmtId="0" fontId="7" fillId="0" borderId="14" xfId="0" applyFont="1" applyFill="1" applyBorder="1" applyAlignment="1">
      <alignment horizontal="left" vertical="top" wrapText="1"/>
    </xf>
    <xf numFmtId="165" fontId="7" fillId="0" borderId="12" xfId="0" applyNumberFormat="1" applyFont="1" applyFill="1" applyBorder="1" applyAlignment="1">
      <alignment horizontal="center" vertical="top" wrapText="1"/>
    </xf>
    <xf numFmtId="3" fontId="7" fillId="0" borderId="6" xfId="0" applyNumberFormat="1" applyFont="1" applyFill="1" applyBorder="1" applyAlignment="1">
      <alignment horizontal="center" vertical="top" wrapText="1"/>
    </xf>
    <xf numFmtId="165" fontId="7" fillId="0" borderId="6" xfId="0" applyNumberFormat="1" applyFont="1" applyFill="1" applyBorder="1" applyAlignment="1">
      <alignment horizontal="center" vertical="top" wrapText="1"/>
    </xf>
    <xf numFmtId="0" fontId="7" fillId="0" borderId="13" xfId="0" applyFont="1" applyFill="1" applyBorder="1" applyAlignment="1">
      <alignment horizontal="left" vertical="top" wrapText="1"/>
    </xf>
    <xf numFmtId="164" fontId="7" fillId="0" borderId="15" xfId="0" applyNumberFormat="1" applyFont="1" applyFill="1" applyBorder="1" applyAlignment="1">
      <alignment horizontal="center" vertical="top" wrapText="1"/>
    </xf>
    <xf numFmtId="0" fontId="7" fillId="0" borderId="12" xfId="0" applyFont="1" applyFill="1" applyBorder="1" applyAlignment="1">
      <alignment vertical="top" wrapText="1"/>
    </xf>
    <xf numFmtId="165" fontId="7" fillId="0" borderId="14" xfId="0" applyNumberFormat="1" applyFont="1" applyFill="1" applyBorder="1" applyAlignment="1">
      <alignment vertical="top" wrapText="1"/>
    </xf>
    <xf numFmtId="3" fontId="7" fillId="0" borderId="10" xfId="0" applyNumberFormat="1" applyFont="1" applyFill="1" applyBorder="1" applyAlignment="1">
      <alignment vertical="top" wrapText="1"/>
    </xf>
    <xf numFmtId="164" fontId="7" fillId="0" borderId="6" xfId="0" applyNumberFormat="1" applyFont="1" applyFill="1" applyBorder="1" applyAlignment="1">
      <alignment horizontal="center" vertical="top" wrapText="1"/>
    </xf>
    <xf numFmtId="165" fontId="7" fillId="0" borderId="4" xfId="0" applyNumberFormat="1" applyFont="1" applyFill="1" applyBorder="1" applyAlignment="1">
      <alignment vertical="top" wrapText="1"/>
    </xf>
    <xf numFmtId="1" fontId="7" fillId="0" borderId="6" xfId="0" applyNumberFormat="1" applyFont="1" applyFill="1" applyBorder="1" applyAlignment="1">
      <alignment horizontal="center" vertical="top" wrapText="1"/>
    </xf>
    <xf numFmtId="0" fontId="7" fillId="0" borderId="11" xfId="0" applyFont="1" applyFill="1" applyBorder="1" applyAlignment="1">
      <alignment vertical="top" wrapText="1"/>
    </xf>
    <xf numFmtId="0" fontId="0" fillId="0" borderId="6" xfId="0" applyFont="1" applyFill="1" applyBorder="1"/>
    <xf numFmtId="165" fontId="7" fillId="0" borderId="13" xfId="0" applyNumberFormat="1" applyFont="1" applyFill="1" applyBorder="1" applyAlignment="1">
      <alignment vertical="top" wrapText="1"/>
    </xf>
    <xf numFmtId="1" fontId="19" fillId="16" borderId="49" xfId="0" applyNumberFormat="1" applyFont="1" applyFill="1" applyBorder="1" applyAlignment="1">
      <alignment horizontal="center" vertical="top" wrapText="1"/>
    </xf>
    <xf numFmtId="165" fontId="19" fillId="0" borderId="5" xfId="0" applyNumberFormat="1" applyFont="1" applyFill="1" applyBorder="1" applyAlignment="1">
      <alignment vertical="top" wrapText="1"/>
    </xf>
    <xf numFmtId="165" fontId="19" fillId="0" borderId="5" xfId="0" applyNumberFormat="1" applyFont="1" applyFill="1" applyBorder="1" applyAlignment="1">
      <alignment horizontal="center" vertical="top" wrapText="1"/>
    </xf>
    <xf numFmtId="165" fontId="19" fillId="0" borderId="12" xfId="0" applyNumberFormat="1" applyFont="1" applyFill="1" applyBorder="1" applyAlignment="1">
      <alignment horizontal="center" vertical="top" wrapText="1"/>
    </xf>
    <xf numFmtId="1" fontId="19" fillId="16" borderId="13" xfId="0" applyNumberFormat="1" applyFont="1" applyFill="1" applyBorder="1" applyAlignment="1">
      <alignment horizontal="center" vertical="top" wrapText="1"/>
    </xf>
    <xf numFmtId="165" fontId="19" fillId="0" borderId="0" xfId="0" applyNumberFormat="1" applyFont="1" applyFill="1" applyBorder="1" applyAlignment="1">
      <alignment vertical="top" wrapText="1"/>
    </xf>
    <xf numFmtId="165" fontId="19" fillId="0" borderId="0" xfId="0" applyNumberFormat="1" applyFont="1" applyFill="1" applyBorder="1" applyAlignment="1">
      <alignment horizontal="center" vertical="top" wrapText="1"/>
    </xf>
    <xf numFmtId="165" fontId="19" fillId="0" borderId="6" xfId="0" applyNumberFormat="1" applyFont="1" applyFill="1" applyBorder="1" applyAlignment="1">
      <alignment horizontal="center" vertical="top" wrapText="1"/>
    </xf>
    <xf numFmtId="164" fontId="19" fillId="0" borderId="16" xfId="0" applyNumberFormat="1" applyFont="1" applyFill="1" applyBorder="1"/>
    <xf numFmtId="164" fontId="19" fillId="0" borderId="15" xfId="0" applyNumberFormat="1" applyFont="1" applyFill="1" applyBorder="1"/>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4"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4" xfId="0" applyFont="1" applyFill="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4" xfId="0" applyFont="1" applyBorder="1" applyAlignment="1">
      <alignment horizontal="left" vertical="top" wrapText="1"/>
    </xf>
    <xf numFmtId="0" fontId="7" fillId="0" borderId="4" xfId="0" applyFont="1" applyBorder="1" applyAlignment="1">
      <alignment horizontal="left" vertical="top" wrapText="1"/>
    </xf>
    <xf numFmtId="0" fontId="7" fillId="0" borderId="56" xfId="0" applyFont="1" applyBorder="1" applyAlignment="1">
      <alignment horizontal="left" vertical="top" wrapText="1"/>
    </xf>
    <xf numFmtId="2" fontId="7" fillId="0" borderId="9" xfId="0" applyNumberFormat="1" applyFont="1" applyFill="1" applyBorder="1" applyAlignment="1">
      <alignment horizontal="left" vertical="top" wrapText="1"/>
    </xf>
    <xf numFmtId="2" fontId="7" fillId="0" borderId="10" xfId="0" applyNumberFormat="1" applyFont="1" applyFill="1" applyBorder="1" applyAlignment="1">
      <alignment horizontal="left" vertical="top" wrapText="1"/>
    </xf>
    <xf numFmtId="2" fontId="7" fillId="0" borderId="11" xfId="0" applyNumberFormat="1" applyFont="1" applyFill="1" applyBorder="1" applyAlignment="1">
      <alignment horizontal="left" vertical="top" wrapText="1"/>
    </xf>
    <xf numFmtId="2" fontId="12" fillId="0" borderId="9" xfId="0" applyNumberFormat="1" applyFont="1" applyFill="1" applyBorder="1" applyAlignment="1">
      <alignment horizontal="left" vertical="top" wrapText="1"/>
    </xf>
    <xf numFmtId="2" fontId="12" fillId="0" borderId="10" xfId="0" applyNumberFormat="1" applyFont="1" applyFill="1" applyBorder="1" applyAlignment="1">
      <alignment horizontal="left" vertical="top" wrapText="1"/>
    </xf>
    <xf numFmtId="2" fontId="12" fillId="0" borderId="11" xfId="0" applyNumberFormat="1" applyFont="1" applyFill="1" applyBorder="1" applyAlignment="1">
      <alignment horizontal="left" vertical="top" wrapText="1"/>
    </xf>
    <xf numFmtId="0" fontId="16" fillId="0" borderId="26" xfId="0" applyFont="1" applyBorder="1" applyAlignment="1">
      <alignment horizontal="center"/>
    </xf>
    <xf numFmtId="0" fontId="16" fillId="0" borderId="29" xfId="0" applyFont="1" applyBorder="1" applyAlignment="1">
      <alignment horizontal="center"/>
    </xf>
    <xf numFmtId="0" fontId="16" fillId="0" borderId="27" xfId="0" applyFont="1" applyBorder="1" applyAlignment="1">
      <alignment horizontal="center"/>
    </xf>
    <xf numFmtId="0" fontId="7" fillId="0" borderId="37" xfId="0" applyFont="1" applyFill="1" applyBorder="1" applyAlignment="1">
      <alignment horizontal="center" vertical="top" wrapText="1"/>
    </xf>
    <xf numFmtId="0" fontId="7" fillId="0" borderId="33" xfId="0" applyFont="1" applyFill="1" applyBorder="1" applyAlignment="1">
      <alignment horizontal="center" vertical="top" wrapText="1"/>
    </xf>
    <xf numFmtId="0" fontId="7" fillId="0" borderId="38" xfId="0" applyFont="1" applyFill="1" applyBorder="1" applyAlignment="1">
      <alignment horizontal="center" vertical="top" wrapText="1"/>
    </xf>
    <xf numFmtId="0" fontId="20" fillId="0" borderId="34" xfId="0" applyFont="1" applyFill="1" applyBorder="1" applyAlignment="1">
      <alignment horizontal="left" vertical="top" wrapText="1"/>
    </xf>
    <xf numFmtId="0" fontId="20" fillId="0" borderId="29" xfId="0" applyFont="1" applyFill="1" applyBorder="1" applyAlignment="1">
      <alignment horizontal="left" vertical="top" wrapText="1"/>
    </xf>
    <xf numFmtId="0" fontId="20" fillId="0" borderId="28" xfId="0" applyFont="1" applyFill="1" applyBorder="1" applyAlignment="1">
      <alignment horizontal="left" vertical="top" wrapText="1"/>
    </xf>
    <xf numFmtId="0" fontId="20" fillId="0" borderId="23" xfId="0" applyFont="1" applyFill="1" applyBorder="1" applyAlignment="1">
      <alignment horizontal="left" vertical="top" wrapText="1"/>
    </xf>
    <xf numFmtId="0" fontId="7" fillId="0" borderId="39" xfId="0" applyFont="1" applyFill="1" applyBorder="1" applyAlignment="1">
      <alignment horizontal="center" vertical="top" wrapText="1"/>
    </xf>
    <xf numFmtId="0" fontId="7" fillId="0" borderId="7"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11" xfId="0" applyFont="1" applyFill="1" applyBorder="1" applyAlignment="1">
      <alignment horizontal="center" vertical="top" wrapText="1"/>
    </xf>
    <xf numFmtId="0" fontId="20" fillId="0" borderId="4"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6" xfId="0" applyFont="1" applyFill="1" applyBorder="1" applyAlignment="1">
      <alignment horizontal="left" vertical="top" wrapText="1"/>
    </xf>
    <xf numFmtId="0" fontId="7" fillId="0" borderId="22"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top" wrapText="1"/>
    </xf>
    <xf numFmtId="0" fontId="7" fillId="0" borderId="19" xfId="0" applyFont="1" applyFill="1" applyBorder="1" applyAlignment="1">
      <alignment horizontal="center" vertical="top" wrapText="1"/>
    </xf>
    <xf numFmtId="0" fontId="7" fillId="0" borderId="31" xfId="0" applyFont="1" applyFill="1" applyBorder="1" applyAlignment="1">
      <alignment horizontal="center" vertical="top" wrapText="1"/>
    </xf>
    <xf numFmtId="0" fontId="7" fillId="0" borderId="32" xfId="0" applyFont="1" applyFill="1" applyBorder="1" applyAlignment="1">
      <alignment horizontal="center" vertical="top" wrapText="1"/>
    </xf>
    <xf numFmtId="0" fontId="7" fillId="16" borderId="9" xfId="0" applyFont="1" applyFill="1" applyBorder="1" applyAlignment="1">
      <alignment horizontal="left" vertical="top" wrapText="1"/>
    </xf>
    <xf numFmtId="0" fontId="7" fillId="16" borderId="10" xfId="0" applyFont="1" applyFill="1" applyBorder="1" applyAlignment="1">
      <alignment horizontal="left" vertical="top" wrapText="1"/>
    </xf>
    <xf numFmtId="0" fontId="18" fillId="0" borderId="9" xfId="0" applyFont="1" applyFill="1" applyBorder="1" applyAlignment="1">
      <alignment horizontal="left" vertical="top" wrapText="1"/>
    </xf>
    <xf numFmtId="0" fontId="18" fillId="0" borderId="10" xfId="0" applyFont="1" applyFill="1" applyBorder="1" applyAlignment="1">
      <alignment horizontal="left" vertical="top" wrapText="1"/>
    </xf>
    <xf numFmtId="0" fontId="7" fillId="0" borderId="10" xfId="0" applyFont="1" applyFill="1" applyBorder="1" applyAlignment="1">
      <alignment horizontal="center" vertical="top" wrapText="1"/>
    </xf>
    <xf numFmtId="0" fontId="15" fillId="0" borderId="0" xfId="0" applyFont="1" applyAlignment="1">
      <alignment horizontal="center" wrapText="1"/>
    </xf>
    <xf numFmtId="0" fontId="14" fillId="0" borderId="20" xfId="0" applyFont="1" applyBorder="1" applyAlignment="1">
      <alignment horizontal="center" vertical="center"/>
    </xf>
    <xf numFmtId="0" fontId="6" fillId="0" borderId="20" xfId="0" applyFont="1" applyBorder="1" applyAlignment="1">
      <alignment horizontal="center" vertical="center" wrapText="1"/>
    </xf>
    <xf numFmtId="0" fontId="13" fillId="0" borderId="34" xfId="0" applyFont="1" applyFill="1" applyBorder="1" applyAlignment="1">
      <alignment horizontal="left" vertical="top" wrapText="1"/>
    </xf>
    <xf numFmtId="0" fontId="13" fillId="0" borderId="29" xfId="0" applyFont="1" applyFill="1" applyBorder="1" applyAlignment="1">
      <alignment horizontal="left" vertical="top" wrapText="1"/>
    </xf>
    <xf numFmtId="0" fontId="13" fillId="0" borderId="28" xfId="0" applyFont="1" applyFill="1" applyBorder="1" applyAlignment="1">
      <alignment horizontal="left" vertical="top" wrapText="1"/>
    </xf>
    <xf numFmtId="0" fontId="13" fillId="0" borderId="23" xfId="0" applyFont="1" applyFill="1" applyBorder="1" applyAlignment="1">
      <alignment horizontal="left" vertical="top" wrapText="1"/>
    </xf>
    <xf numFmtId="0" fontId="12" fillId="0" borderId="17" xfId="0" applyFont="1" applyFill="1" applyBorder="1" applyAlignment="1">
      <alignment horizontal="center" vertical="top" wrapText="1"/>
    </xf>
    <xf numFmtId="0" fontId="12" fillId="0" borderId="19" xfId="0" applyFont="1" applyFill="1" applyBorder="1" applyAlignment="1">
      <alignment horizontal="center" vertical="top" wrapText="1"/>
    </xf>
    <xf numFmtId="0" fontId="12" fillId="0" borderId="35" xfId="0" applyFont="1" applyFill="1" applyBorder="1" applyAlignment="1">
      <alignment horizontal="center" vertical="top" wrapText="1"/>
    </xf>
    <xf numFmtId="0" fontId="12" fillId="0" borderId="36" xfId="0" applyFont="1" applyFill="1" applyBorder="1" applyAlignment="1">
      <alignment horizontal="center" vertical="top" wrapText="1"/>
    </xf>
    <xf numFmtId="0" fontId="12" fillId="0" borderId="37" xfId="0" applyFont="1" applyFill="1" applyBorder="1" applyAlignment="1">
      <alignment horizontal="center" vertical="top" wrapText="1"/>
    </xf>
    <xf numFmtId="0" fontId="12" fillId="0" borderId="33" xfId="0" applyFont="1" applyFill="1" applyBorder="1" applyAlignment="1">
      <alignment horizontal="center" vertical="top" wrapText="1"/>
    </xf>
    <xf numFmtId="0" fontId="12" fillId="0" borderId="38" xfId="0" applyFont="1" applyFill="1" applyBorder="1" applyAlignment="1">
      <alignment horizontal="center" vertical="top" wrapText="1"/>
    </xf>
    <xf numFmtId="0" fontId="13" fillId="0" borderId="4"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6" xfId="0" applyFont="1" applyFill="1" applyBorder="1" applyAlignment="1">
      <alignment horizontal="left" vertical="top" wrapText="1"/>
    </xf>
    <xf numFmtId="0" fontId="12" fillId="0" borderId="31" xfId="0" applyFont="1" applyFill="1" applyBorder="1" applyAlignment="1">
      <alignment horizontal="center" vertical="top" wrapText="1"/>
    </xf>
    <xf numFmtId="0" fontId="12" fillId="0" borderId="32" xfId="0" applyFont="1" applyFill="1" applyBorder="1" applyAlignment="1">
      <alignment horizontal="center" vertical="top" wrapText="1"/>
    </xf>
    <xf numFmtId="0" fontId="12" fillId="0" borderId="22"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18" xfId="0" applyFont="1" applyFill="1" applyBorder="1" applyAlignment="1">
      <alignment horizontal="center" vertical="center" wrapText="1"/>
    </xf>
    <xf numFmtId="166" fontId="19" fillId="0" borderId="26" xfId="23" applyNumberFormat="1" applyFont="1" applyBorder="1" applyAlignment="1">
      <alignment horizontal="center" vertical="center" wrapText="1"/>
    </xf>
    <xf numFmtId="166" fontId="19" fillId="0" borderId="27" xfId="23" applyNumberFormat="1" applyFont="1" applyBorder="1" applyAlignment="1">
      <alignment horizontal="center" vertical="center" wrapText="1"/>
    </xf>
    <xf numFmtId="166" fontId="19" fillId="0" borderId="44" xfId="23" applyNumberFormat="1" applyFont="1" applyBorder="1" applyAlignment="1">
      <alignment horizontal="center" vertical="center" wrapText="1"/>
    </xf>
    <xf numFmtId="166" fontId="19" fillId="0" borderId="45" xfId="23" applyNumberFormat="1" applyFont="1" applyBorder="1" applyAlignment="1">
      <alignment horizontal="center" vertical="center" wrapText="1"/>
    </xf>
    <xf numFmtId="0" fontId="19" fillId="0" borderId="40" xfId="0" applyFont="1" applyBorder="1" applyAlignment="1">
      <alignment horizontal="center" vertical="center"/>
    </xf>
    <xf numFmtId="0" fontId="19" fillId="0" borderId="25" xfId="0" applyFont="1" applyBorder="1" applyAlignment="1">
      <alignment horizontal="center" vertical="center"/>
    </xf>
    <xf numFmtId="0" fontId="19" fillId="0" borderId="47" xfId="0" applyFont="1" applyBorder="1" applyAlignment="1">
      <alignment horizontal="center" vertical="center"/>
    </xf>
    <xf numFmtId="0" fontId="19" fillId="0" borderId="26" xfId="0" applyFont="1" applyBorder="1" applyAlignment="1">
      <alignment horizontal="left" vertical="center" wrapText="1"/>
    </xf>
    <xf numFmtId="0" fontId="19" fillId="0" borderId="27" xfId="0" applyFont="1" applyBorder="1" applyAlignment="1">
      <alignment horizontal="left" vertical="center" wrapText="1"/>
    </xf>
    <xf numFmtId="0" fontId="19" fillId="0" borderId="30" xfId="0" applyFont="1" applyBorder="1" applyAlignment="1">
      <alignment horizontal="left" vertical="center" wrapText="1"/>
    </xf>
    <xf numFmtId="0" fontId="19" fillId="0" borderId="43" xfId="0" applyFont="1" applyBorder="1" applyAlignment="1">
      <alignment horizontal="left" vertical="center" wrapText="1"/>
    </xf>
    <xf numFmtId="0" fontId="19" fillId="0" borderId="44" xfId="0" applyFont="1" applyBorder="1" applyAlignment="1">
      <alignment horizontal="left" vertical="center" wrapText="1"/>
    </xf>
    <xf numFmtId="0" fontId="19" fillId="0" borderId="45" xfId="0" applyFont="1" applyBorder="1" applyAlignment="1">
      <alignment horizontal="left"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42" xfId="0" applyFont="1" applyBorder="1" applyAlignment="1">
      <alignment horizontal="center" vertical="center" wrapText="1"/>
    </xf>
    <xf numFmtId="166" fontId="30" fillId="0" borderId="26" xfId="23" applyNumberFormat="1" applyFont="1" applyBorder="1" applyAlignment="1">
      <alignment horizontal="center" vertical="center" wrapText="1"/>
    </xf>
    <xf numFmtId="166" fontId="30" fillId="0" borderId="27" xfId="23" applyNumberFormat="1" applyFont="1" applyBorder="1" applyAlignment="1">
      <alignment horizontal="center" vertical="center" wrapText="1"/>
    </xf>
    <xf numFmtId="166" fontId="30" fillId="0" borderId="44" xfId="23" applyNumberFormat="1" applyFont="1" applyBorder="1" applyAlignment="1">
      <alignment horizontal="center" vertical="center" wrapText="1"/>
    </xf>
    <xf numFmtId="166" fontId="30" fillId="0" borderId="45" xfId="23" applyNumberFormat="1" applyFont="1" applyBorder="1" applyAlignment="1">
      <alignment horizontal="center" vertical="center" wrapText="1"/>
    </xf>
    <xf numFmtId="166" fontId="30" fillId="0" borderId="41" xfId="23" applyNumberFormat="1" applyFont="1" applyBorder="1" applyAlignment="1">
      <alignment horizontal="center" vertical="center" wrapText="1"/>
    </xf>
    <xf numFmtId="166" fontId="30" fillId="0" borderId="42" xfId="23" applyNumberFormat="1" applyFont="1" applyBorder="1" applyAlignment="1">
      <alignment horizontal="center" vertical="center" wrapText="1"/>
    </xf>
    <xf numFmtId="0" fontId="19" fillId="0" borderId="29" xfId="0" applyFont="1" applyBorder="1" applyAlignment="1">
      <alignment horizontal="left" vertical="center" wrapText="1"/>
    </xf>
    <xf numFmtId="0" fontId="19" fillId="0" borderId="46" xfId="0" applyFont="1" applyBorder="1" applyAlignment="1">
      <alignment horizontal="left" vertical="center" wrapText="1"/>
    </xf>
    <xf numFmtId="0" fontId="19" fillId="0" borderId="41" xfId="0" applyFont="1" applyBorder="1" applyAlignment="1">
      <alignment horizontal="center" vertical="center"/>
    </xf>
    <xf numFmtId="0" fontId="19" fillId="0" borderId="28" xfId="0" applyFont="1" applyBorder="1" applyAlignment="1">
      <alignment horizontal="center" vertical="center"/>
    </xf>
    <xf numFmtId="0" fontId="19" fillId="0" borderId="42" xfId="0" applyFont="1" applyBorder="1" applyAlignment="1">
      <alignment horizontal="center" vertical="center"/>
    </xf>
    <xf numFmtId="166" fontId="30" fillId="0" borderId="26" xfId="23" applyNumberFormat="1" applyFont="1" applyFill="1" applyBorder="1" applyAlignment="1">
      <alignment horizontal="center" vertical="center" wrapText="1"/>
    </xf>
    <xf numFmtId="166" fontId="30" fillId="0" borderId="27" xfId="23" applyNumberFormat="1" applyFont="1" applyFill="1" applyBorder="1" applyAlignment="1">
      <alignment horizontal="center" vertical="center" wrapText="1"/>
    </xf>
    <xf numFmtId="166" fontId="30" fillId="0" borderId="44" xfId="23" applyNumberFormat="1" applyFont="1" applyFill="1" applyBorder="1" applyAlignment="1">
      <alignment horizontal="center" vertical="center" wrapText="1"/>
    </xf>
    <xf numFmtId="166" fontId="30" fillId="0" borderId="45" xfId="23" applyNumberFormat="1" applyFont="1" applyFill="1" applyBorder="1" applyAlignment="1">
      <alignment horizontal="center" vertical="center" wrapText="1"/>
    </xf>
    <xf numFmtId="0" fontId="7" fillId="16" borderId="11" xfId="0" applyFont="1" applyFill="1" applyBorder="1" applyAlignment="1">
      <alignment horizontal="left" vertical="top" wrapText="1"/>
    </xf>
    <xf numFmtId="166" fontId="19" fillId="0" borderId="41" xfId="23" applyNumberFormat="1" applyFont="1" applyBorder="1" applyAlignment="1">
      <alignment horizontal="center" vertical="center" wrapText="1"/>
    </xf>
    <xf numFmtId="166" fontId="19" fillId="0" borderId="42" xfId="23" applyNumberFormat="1" applyFont="1" applyBorder="1" applyAlignment="1">
      <alignment horizontal="center" vertical="center" wrapText="1"/>
    </xf>
    <xf numFmtId="166" fontId="19" fillId="0" borderId="41" xfId="23" applyNumberFormat="1" applyFont="1" applyFill="1" applyBorder="1" applyAlignment="1">
      <alignment horizontal="center" vertical="center" wrapText="1"/>
    </xf>
    <xf numFmtId="166" fontId="19" fillId="0" borderId="42" xfId="23" applyNumberFormat="1" applyFont="1" applyFill="1" applyBorder="1" applyAlignment="1">
      <alignment horizontal="center" vertical="center" wrapText="1"/>
    </xf>
    <xf numFmtId="166" fontId="19" fillId="0" borderId="29" xfId="23" applyNumberFormat="1" applyFont="1" applyBorder="1" applyAlignment="1">
      <alignment horizontal="center" vertical="center" wrapText="1"/>
    </xf>
    <xf numFmtId="166" fontId="19" fillId="0" borderId="46" xfId="23" applyNumberFormat="1" applyFont="1" applyBorder="1" applyAlignment="1">
      <alignment horizontal="center" vertical="center" wrapText="1"/>
    </xf>
    <xf numFmtId="166" fontId="19" fillId="0" borderId="28" xfId="23" applyNumberFormat="1" applyFont="1" applyBorder="1" applyAlignment="1">
      <alignment horizontal="center" vertical="center" wrapText="1"/>
    </xf>
    <xf numFmtId="165" fontId="19" fillId="0" borderId="41" xfId="0" applyNumberFormat="1" applyFont="1" applyBorder="1" applyAlignment="1">
      <alignment horizontal="right" vertical="center"/>
    </xf>
    <xf numFmtId="165" fontId="19" fillId="0" borderId="42" xfId="0" applyNumberFormat="1" applyFont="1" applyBorder="1" applyAlignment="1">
      <alignment horizontal="right" vertical="center"/>
    </xf>
    <xf numFmtId="165" fontId="30" fillId="0" borderId="41" xfId="0" applyNumberFormat="1" applyFont="1" applyBorder="1" applyAlignment="1">
      <alignment horizontal="right" vertical="center"/>
    </xf>
    <xf numFmtId="165" fontId="30" fillId="0" borderId="42" xfId="0" applyNumberFormat="1" applyFont="1" applyBorder="1" applyAlignment="1">
      <alignment horizontal="right" vertical="center"/>
    </xf>
    <xf numFmtId="0" fontId="16" fillId="0" borderId="41" xfId="0" applyFont="1" applyBorder="1" applyAlignment="1">
      <alignment horizontal="left" vertical="center"/>
    </xf>
    <xf numFmtId="0" fontId="16" fillId="0" borderId="28" xfId="0" applyFont="1" applyBorder="1" applyAlignment="1">
      <alignment horizontal="left" vertical="center"/>
    </xf>
    <xf numFmtId="0" fontId="16" fillId="0" borderId="42" xfId="0" applyFont="1" applyBorder="1" applyAlignment="1">
      <alignment horizontal="left" vertical="center"/>
    </xf>
    <xf numFmtId="0" fontId="19" fillId="0" borderId="29"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41" xfId="0" applyFont="1" applyBorder="1" applyAlignment="1">
      <alignment horizontal="left" wrapText="1"/>
    </xf>
    <xf numFmtId="0" fontId="19" fillId="0" borderId="28" xfId="0" applyFont="1" applyBorder="1" applyAlignment="1">
      <alignment horizontal="left" wrapText="1"/>
    </xf>
    <xf numFmtId="0" fontId="19" fillId="0" borderId="42" xfId="0" applyFont="1" applyBorder="1" applyAlignment="1">
      <alignment horizontal="left" wrapText="1"/>
    </xf>
    <xf numFmtId="165" fontId="19" fillId="0" borderId="41" xfId="0" applyNumberFormat="1" applyFont="1" applyBorder="1" applyAlignment="1">
      <alignment horizontal="center" vertical="center"/>
    </xf>
    <xf numFmtId="165" fontId="19" fillId="0" borderId="42" xfId="0" applyNumberFormat="1" applyFont="1" applyBorder="1" applyAlignment="1">
      <alignment horizontal="center" vertical="center"/>
    </xf>
    <xf numFmtId="165" fontId="30" fillId="0" borderId="41" xfId="0" applyNumberFormat="1" applyFont="1" applyBorder="1" applyAlignment="1">
      <alignment horizontal="center" vertical="center"/>
    </xf>
    <xf numFmtId="165" fontId="30" fillId="0" borderId="42" xfId="0" applyNumberFormat="1" applyFont="1" applyBorder="1" applyAlignment="1">
      <alignment horizontal="center" vertical="center"/>
    </xf>
    <xf numFmtId="165" fontId="30" fillId="0" borderId="28" xfId="0" applyNumberFormat="1" applyFont="1" applyBorder="1" applyAlignment="1">
      <alignment horizontal="center" vertical="center"/>
    </xf>
    <xf numFmtId="0" fontId="7" fillId="16" borderId="49" xfId="0" applyFont="1" applyFill="1" applyBorder="1" applyAlignment="1">
      <alignment horizontal="left" vertical="center" wrapText="1"/>
    </xf>
    <xf numFmtId="0" fontId="7" fillId="16" borderId="16" xfId="0" applyFont="1" applyFill="1" applyBorder="1" applyAlignment="1">
      <alignment horizontal="left" vertical="center" wrapText="1"/>
    </xf>
    <xf numFmtId="0" fontId="7" fillId="16" borderId="50" xfId="0" applyFont="1" applyFill="1" applyBorder="1" applyAlignment="1">
      <alignment horizontal="left" vertical="center" wrapText="1"/>
    </xf>
    <xf numFmtId="0" fontId="7" fillId="16" borderId="51" xfId="0" applyFont="1" applyFill="1" applyBorder="1" applyAlignment="1">
      <alignment horizontal="left" vertical="center" wrapText="1"/>
    </xf>
    <xf numFmtId="0" fontId="25" fillId="16" borderId="13" xfId="0" applyFont="1" applyFill="1" applyBorder="1" applyAlignment="1">
      <alignment horizontal="left" vertical="center" wrapText="1"/>
    </xf>
    <xf numFmtId="0" fontId="25" fillId="16" borderId="16" xfId="0" applyFont="1" applyFill="1" applyBorder="1" applyAlignment="1">
      <alignment horizontal="left" vertical="center" wrapText="1"/>
    </xf>
    <xf numFmtId="0" fontId="25" fillId="16" borderId="50" xfId="0" applyFont="1" applyFill="1" applyBorder="1" applyAlignment="1">
      <alignment horizontal="left" vertical="center" wrapText="1"/>
    </xf>
    <xf numFmtId="0" fontId="25" fillId="16" borderId="51" xfId="0" applyFont="1" applyFill="1" applyBorder="1" applyAlignment="1">
      <alignment horizontal="left" vertical="center" wrapText="1"/>
    </xf>
    <xf numFmtId="0" fontId="19" fillId="16" borderId="14" xfId="0" applyFont="1" applyFill="1" applyBorder="1" applyAlignment="1">
      <alignment horizontal="left" vertical="top" wrapText="1"/>
    </xf>
    <xf numFmtId="0" fontId="19" fillId="16" borderId="5" xfId="0" applyFont="1" applyFill="1" applyBorder="1" applyAlignment="1">
      <alignment horizontal="left" vertical="top" wrapText="1"/>
    </xf>
    <xf numFmtId="0" fontId="19" fillId="16" borderId="12" xfId="0" applyFont="1" applyFill="1" applyBorder="1" applyAlignment="1">
      <alignment horizontal="left" vertical="top" wrapText="1"/>
    </xf>
    <xf numFmtId="0" fontId="19" fillId="16" borderId="4" xfId="0" applyFont="1" applyFill="1" applyBorder="1" applyAlignment="1">
      <alignment horizontal="left" vertical="top" wrapText="1"/>
    </xf>
    <xf numFmtId="0" fontId="19" fillId="16" borderId="0" xfId="0" applyFont="1" applyFill="1" applyBorder="1" applyAlignment="1">
      <alignment horizontal="left" vertical="top" wrapText="1"/>
    </xf>
    <xf numFmtId="0" fontId="19" fillId="16" borderId="6" xfId="0" applyFont="1" applyFill="1" applyBorder="1" applyAlignment="1">
      <alignment horizontal="left" vertical="top" wrapText="1"/>
    </xf>
    <xf numFmtId="0" fontId="19" fillId="16" borderId="13" xfId="0" applyFont="1" applyFill="1" applyBorder="1" applyAlignment="1">
      <alignment horizontal="left" vertical="top" wrapText="1"/>
    </xf>
    <xf numFmtId="0" fontId="19" fillId="16" borderId="16" xfId="0" applyFont="1" applyFill="1" applyBorder="1" applyAlignment="1">
      <alignment horizontal="left" vertical="top" wrapText="1"/>
    </xf>
    <xf numFmtId="0" fontId="19" fillId="16" borderId="15" xfId="0" applyFont="1" applyFill="1" applyBorder="1" applyAlignment="1">
      <alignment horizontal="left" vertical="top" wrapText="1"/>
    </xf>
    <xf numFmtId="0" fontId="7" fillId="0" borderId="5" xfId="0" applyFont="1" applyFill="1" applyBorder="1" applyAlignment="1">
      <alignment horizontal="left" vertical="top" wrapText="1"/>
    </xf>
    <xf numFmtId="0" fontId="10" fillId="0" borderId="0" xfId="0" applyFont="1" applyFill="1" applyAlignment="1">
      <alignment horizontal="right"/>
    </xf>
    <xf numFmtId="165" fontId="19" fillId="0" borderId="28" xfId="0" applyNumberFormat="1" applyFont="1" applyBorder="1" applyAlignment="1">
      <alignment horizontal="center" vertical="center"/>
    </xf>
    <xf numFmtId="0" fontId="7" fillId="0" borderId="35" xfId="0" applyFont="1" applyFill="1" applyBorder="1" applyAlignment="1">
      <alignment horizontal="center" vertical="top" wrapText="1"/>
    </xf>
    <xf numFmtId="0" fontId="7" fillId="0" borderId="36" xfId="0" applyFont="1" applyFill="1" applyBorder="1" applyAlignment="1">
      <alignment horizontal="center" vertical="top" wrapText="1"/>
    </xf>
    <xf numFmtId="0" fontId="12" fillId="0" borderId="5" xfId="0" applyFont="1" applyFill="1" applyBorder="1" applyAlignment="1">
      <alignment horizontal="center" vertical="top" wrapText="1"/>
    </xf>
    <xf numFmtId="0" fontId="12" fillId="0" borderId="16" xfId="0" applyFont="1" applyFill="1" applyBorder="1" applyAlignment="1">
      <alignment horizontal="center" vertical="top" wrapText="1"/>
    </xf>
    <xf numFmtId="0" fontId="12" fillId="0" borderId="39" xfId="0" applyFont="1" applyFill="1" applyBorder="1" applyAlignment="1">
      <alignment horizontal="center" vertical="top" wrapText="1"/>
    </xf>
    <xf numFmtId="0" fontId="12" fillId="0" borderId="7" xfId="0" applyFont="1" applyFill="1" applyBorder="1" applyAlignment="1">
      <alignment horizontal="center" vertical="top" wrapText="1"/>
    </xf>
    <xf numFmtId="0" fontId="7" fillId="0" borderId="54" xfId="0" applyFont="1" applyFill="1" applyBorder="1" applyAlignment="1">
      <alignment vertical="top" wrapText="1"/>
    </xf>
    <xf numFmtId="0" fontId="7" fillId="0" borderId="55" xfId="0" applyFont="1" applyFill="1" applyBorder="1" applyAlignment="1">
      <alignment vertical="top" wrapText="1"/>
    </xf>
    <xf numFmtId="0" fontId="7" fillId="0" borderId="57" xfId="0" applyFont="1" applyFill="1" applyBorder="1" applyAlignment="1">
      <alignment vertical="top" wrapText="1"/>
    </xf>
    <xf numFmtId="0" fontId="7" fillId="0" borderId="34" xfId="0" applyFont="1" applyBorder="1" applyAlignment="1">
      <alignment horizontal="left" vertical="top" wrapText="1"/>
    </xf>
    <xf numFmtId="0" fontId="7" fillId="0" borderId="13" xfId="0" applyFont="1" applyBorder="1" applyAlignment="1">
      <alignment horizontal="left" vertical="top" wrapText="1"/>
    </xf>
    <xf numFmtId="0" fontId="7" fillId="0" borderId="5" xfId="0" applyFont="1" applyBorder="1" applyAlignment="1">
      <alignment horizontal="center" vertical="top" wrapText="1"/>
    </xf>
    <xf numFmtId="0" fontId="7" fillId="0" borderId="0" xfId="0" applyFont="1" applyBorder="1" applyAlignment="1">
      <alignment horizontal="center" vertical="top" wrapText="1"/>
    </xf>
    <xf numFmtId="0" fontId="7" fillId="0" borderId="16" xfId="0" applyFont="1" applyBorder="1" applyAlignment="1">
      <alignment horizontal="center" vertical="top" wrapText="1"/>
    </xf>
    <xf numFmtId="0" fontId="7" fillId="0" borderId="6" xfId="0" applyFont="1" applyBorder="1" applyAlignment="1">
      <alignment horizontal="left" vertical="top" wrapText="1"/>
    </xf>
    <xf numFmtId="0" fontId="7" fillId="0" borderId="15" xfId="0" applyFont="1" applyBorder="1" applyAlignment="1">
      <alignment horizontal="left" vertical="top" wrapText="1"/>
    </xf>
  </cellXfs>
  <cellStyles count="24">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Заголовок 1" xfId="19" builtinId="16" customBuiltin="1"/>
    <cellStyle name="Заголовок 2" xfId="20" builtinId="17" customBuiltin="1"/>
    <cellStyle name="Заголовок 3" xfId="21" builtinId="18" customBuiltin="1"/>
    <cellStyle name="Заголовок 4" xfId="22" builtinId="19" customBuiltin="1"/>
    <cellStyle name="Звичайний" xfId="0" builtinId="0"/>
    <cellStyle name="Фінансовий" xfId="23"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FF3300"/>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8"/>
  <sheetViews>
    <sheetView tabSelected="1" zoomScale="64" zoomScaleNormal="64" zoomScaleSheetLayoutView="100" zoomScalePageLayoutView="75" workbookViewId="0">
      <selection activeCell="I66" sqref="I66"/>
    </sheetView>
  </sheetViews>
  <sheetFormatPr defaultRowHeight="12.75" x14ac:dyDescent="0.2"/>
  <cols>
    <col min="1" max="1" width="9.28515625" style="2" customWidth="1"/>
    <col min="2" max="2" width="11.5703125" style="2" customWidth="1"/>
    <col min="3" max="3" width="31" style="2" customWidth="1"/>
    <col min="4" max="4" width="9.140625" style="2"/>
    <col min="5" max="5" width="12.7109375" style="2" customWidth="1"/>
    <col min="6" max="6" width="10.85546875" style="2" customWidth="1"/>
    <col min="7" max="7" width="12.7109375" style="2" customWidth="1"/>
    <col min="8" max="8" width="14.28515625" style="2" customWidth="1"/>
    <col min="9" max="9" width="13.42578125" style="2" customWidth="1"/>
    <col min="10" max="10" width="11.5703125" style="2" customWidth="1"/>
    <col min="11" max="11" width="12.28515625" style="2" customWidth="1"/>
    <col min="12" max="12" width="15.140625" style="2" customWidth="1"/>
    <col min="13" max="13" width="1.5703125" style="15" customWidth="1"/>
    <col min="14" max="14" width="10.5703125" style="2" customWidth="1"/>
    <col min="15" max="15" width="11.5703125" style="2" customWidth="1"/>
    <col min="16" max="16" width="31.85546875" style="2" customWidth="1"/>
    <col min="17" max="17" width="9.42578125" style="2" customWidth="1"/>
    <col min="18" max="18" width="13.5703125" style="2" customWidth="1"/>
    <col min="19" max="19" width="9" style="2" customWidth="1"/>
    <col min="20" max="20" width="16.5703125" style="2" customWidth="1"/>
    <col min="21" max="22" width="13.85546875" style="2" customWidth="1"/>
    <col min="23" max="23" width="14.85546875" style="2" customWidth="1"/>
    <col min="24" max="24" width="12.5703125" style="2" customWidth="1"/>
    <col min="25" max="25" width="12.140625" style="2" customWidth="1"/>
    <col min="26" max="26" width="3.5703125" style="2" customWidth="1"/>
    <col min="27" max="27" width="9.140625" style="2"/>
    <col min="28" max="28" width="12.7109375" style="2" bestFit="1" customWidth="1"/>
    <col min="29" max="29" width="10.7109375" style="2" bestFit="1" customWidth="1"/>
    <col min="30" max="30" width="12.140625" style="2" bestFit="1" customWidth="1"/>
    <col min="31" max="31" width="13.28515625" style="2" bestFit="1" customWidth="1"/>
    <col min="32" max="16384" width="9.140625" style="2"/>
  </cols>
  <sheetData>
    <row r="1" spans="1:25" ht="69.75" customHeight="1" x14ac:dyDescent="0.3">
      <c r="A1" s="273" t="s">
        <v>51</v>
      </c>
      <c r="B1" s="273"/>
      <c r="C1" s="273"/>
      <c r="D1" s="273"/>
      <c r="E1" s="273"/>
      <c r="F1" s="273"/>
      <c r="G1" s="273"/>
      <c r="H1" s="273"/>
      <c r="I1" s="273"/>
      <c r="J1" s="273"/>
      <c r="K1" s="273"/>
      <c r="L1" s="273"/>
      <c r="M1" s="273"/>
      <c r="N1" s="273"/>
      <c r="O1" s="273"/>
      <c r="P1" s="273"/>
      <c r="Q1" s="273"/>
      <c r="R1" s="273"/>
      <c r="S1" s="273"/>
      <c r="T1" s="273"/>
      <c r="U1" s="273"/>
      <c r="V1" s="273"/>
      <c r="W1" s="273"/>
      <c r="X1" s="273"/>
      <c r="Y1" s="273"/>
    </row>
    <row r="2" spans="1:25" ht="23.25" customHeight="1" x14ac:dyDescent="0.2">
      <c r="A2" s="274" t="s">
        <v>12</v>
      </c>
      <c r="B2" s="274"/>
      <c r="C2" s="274"/>
      <c r="D2" s="274"/>
      <c r="E2" s="274"/>
      <c r="F2" s="274"/>
      <c r="G2" s="274"/>
      <c r="H2" s="274"/>
      <c r="I2" s="274"/>
      <c r="J2" s="274"/>
      <c r="K2" s="274"/>
      <c r="L2" s="274"/>
      <c r="M2" s="4"/>
      <c r="N2" s="274" t="s">
        <v>13</v>
      </c>
      <c r="O2" s="274"/>
      <c r="P2" s="274"/>
      <c r="Q2" s="274"/>
      <c r="R2" s="274"/>
      <c r="S2" s="274"/>
      <c r="T2" s="274"/>
      <c r="U2" s="274"/>
      <c r="V2" s="274"/>
      <c r="W2" s="274"/>
      <c r="X2" s="274"/>
      <c r="Y2" s="274"/>
    </row>
    <row r="3" spans="1:25" ht="45.75" customHeight="1" x14ac:dyDescent="0.2">
      <c r="A3" s="275" t="s">
        <v>28</v>
      </c>
      <c r="B3" s="275"/>
      <c r="C3" s="275"/>
      <c r="D3" s="275"/>
      <c r="E3" s="275"/>
      <c r="F3" s="275"/>
      <c r="G3" s="275"/>
      <c r="H3" s="275"/>
      <c r="I3" s="275"/>
      <c r="J3" s="275"/>
      <c r="K3" s="275"/>
      <c r="L3" s="275"/>
      <c r="M3" s="4"/>
      <c r="N3" s="275" t="s">
        <v>29</v>
      </c>
      <c r="O3" s="275"/>
      <c r="P3" s="275"/>
      <c r="Q3" s="275"/>
      <c r="R3" s="275"/>
      <c r="S3" s="275"/>
      <c r="T3" s="275"/>
      <c r="U3" s="275"/>
      <c r="V3" s="275"/>
      <c r="W3" s="275"/>
      <c r="X3" s="275"/>
      <c r="Y3" s="275"/>
    </row>
    <row r="4" spans="1:25" ht="20.25" customHeight="1" x14ac:dyDescent="0.2">
      <c r="A4" s="300" t="s">
        <v>30</v>
      </c>
      <c r="B4" s="303" t="s">
        <v>31</v>
      </c>
      <c r="C4" s="304"/>
      <c r="D4" s="309" t="s">
        <v>32</v>
      </c>
      <c r="E4" s="310"/>
      <c r="F4" s="313" t="s">
        <v>33</v>
      </c>
      <c r="G4" s="314"/>
      <c r="H4" s="314"/>
      <c r="I4" s="314"/>
      <c r="J4" s="314"/>
      <c r="K4" s="314"/>
      <c r="L4" s="315"/>
      <c r="M4" s="4"/>
      <c r="N4" s="300" t="s">
        <v>30</v>
      </c>
      <c r="O4" s="303" t="s">
        <v>31</v>
      </c>
      <c r="P4" s="304"/>
      <c r="Q4" s="309" t="s">
        <v>32</v>
      </c>
      <c r="R4" s="310"/>
      <c r="S4" s="313" t="s">
        <v>33</v>
      </c>
      <c r="T4" s="314"/>
      <c r="U4" s="314"/>
      <c r="V4" s="314"/>
      <c r="W4" s="314"/>
      <c r="X4" s="314"/>
      <c r="Y4" s="315"/>
    </row>
    <row r="5" spans="1:25" ht="45.75" customHeight="1" x14ac:dyDescent="0.2">
      <c r="A5" s="301"/>
      <c r="B5" s="305"/>
      <c r="C5" s="306"/>
      <c r="D5" s="311"/>
      <c r="E5" s="312"/>
      <c r="F5" s="313">
        <v>2022</v>
      </c>
      <c r="G5" s="314"/>
      <c r="H5" s="315"/>
      <c r="I5" s="313">
        <v>2023</v>
      </c>
      <c r="J5" s="315"/>
      <c r="K5" s="313">
        <v>2024</v>
      </c>
      <c r="L5" s="315"/>
      <c r="M5" s="4"/>
      <c r="N5" s="301"/>
      <c r="O5" s="305"/>
      <c r="P5" s="306"/>
      <c r="Q5" s="311"/>
      <c r="R5" s="312"/>
      <c r="S5" s="313">
        <v>2022</v>
      </c>
      <c r="T5" s="314"/>
      <c r="U5" s="315"/>
      <c r="V5" s="313">
        <v>2023</v>
      </c>
      <c r="W5" s="315"/>
      <c r="X5" s="313">
        <v>2024</v>
      </c>
      <c r="Y5" s="315"/>
    </row>
    <row r="6" spans="1:25" ht="18" customHeight="1" x14ac:dyDescent="0.2">
      <c r="A6" s="301"/>
      <c r="B6" s="307"/>
      <c r="C6" s="308"/>
      <c r="D6" s="316">
        <f>D10+D11</f>
        <v>12784011.5</v>
      </c>
      <c r="E6" s="317"/>
      <c r="F6" s="296">
        <f>F10+F11</f>
        <v>2681184.7999999998</v>
      </c>
      <c r="G6" s="336"/>
      <c r="H6" s="297"/>
      <c r="I6" s="296">
        <f>I10+I11</f>
        <v>4917221.0999999996</v>
      </c>
      <c r="J6" s="297"/>
      <c r="K6" s="327">
        <f>K10+K11</f>
        <v>5185605.6000000006</v>
      </c>
      <c r="L6" s="328"/>
      <c r="M6" s="4"/>
      <c r="N6" s="301"/>
      <c r="O6" s="307"/>
      <c r="P6" s="308"/>
      <c r="Q6" s="316">
        <f>Q10+Q11</f>
        <v>12855810.5</v>
      </c>
      <c r="R6" s="317"/>
      <c r="S6" s="296">
        <f>S10+S11</f>
        <v>2681184.7999999998</v>
      </c>
      <c r="T6" s="336"/>
      <c r="U6" s="297"/>
      <c r="V6" s="296">
        <f>V10+V11</f>
        <v>4917221.0999999996</v>
      </c>
      <c r="W6" s="297"/>
      <c r="X6" s="327">
        <f>X10+X11</f>
        <v>5257404.5999999996</v>
      </c>
      <c r="Y6" s="328"/>
    </row>
    <row r="7" spans="1:25" ht="24.75" customHeight="1" x14ac:dyDescent="0.2">
      <c r="A7" s="301"/>
      <c r="B7" s="178" t="s">
        <v>34</v>
      </c>
      <c r="C7" s="179"/>
      <c r="D7" s="318"/>
      <c r="E7" s="319"/>
      <c r="F7" s="298"/>
      <c r="G7" s="337"/>
      <c r="H7" s="299"/>
      <c r="I7" s="298"/>
      <c r="J7" s="299"/>
      <c r="K7" s="329"/>
      <c r="L7" s="330"/>
      <c r="M7" s="4"/>
      <c r="N7" s="301"/>
      <c r="O7" s="178" t="s">
        <v>34</v>
      </c>
      <c r="P7" s="179"/>
      <c r="Q7" s="318"/>
      <c r="R7" s="319"/>
      <c r="S7" s="298"/>
      <c r="T7" s="337"/>
      <c r="U7" s="299"/>
      <c r="V7" s="298"/>
      <c r="W7" s="299"/>
      <c r="X7" s="329"/>
      <c r="Y7" s="330"/>
    </row>
    <row r="8" spans="1:25" ht="20.25" customHeight="1" x14ac:dyDescent="0.2">
      <c r="A8" s="302"/>
      <c r="B8" s="180" t="s">
        <v>35</v>
      </c>
      <c r="C8" s="181"/>
      <c r="D8" s="320"/>
      <c r="E8" s="321"/>
      <c r="F8" s="332"/>
      <c r="G8" s="338"/>
      <c r="H8" s="333"/>
      <c r="I8" s="332"/>
      <c r="J8" s="333"/>
      <c r="K8" s="334"/>
      <c r="L8" s="335"/>
      <c r="M8" s="4"/>
      <c r="N8" s="302"/>
      <c r="O8" s="180" t="s">
        <v>35</v>
      </c>
      <c r="P8" s="181"/>
      <c r="Q8" s="320"/>
      <c r="R8" s="321"/>
      <c r="S8" s="332"/>
      <c r="T8" s="338"/>
      <c r="U8" s="333"/>
      <c r="V8" s="332"/>
      <c r="W8" s="333"/>
      <c r="X8" s="334"/>
      <c r="Y8" s="335"/>
    </row>
    <row r="9" spans="1:25" ht="35.25" customHeight="1" x14ac:dyDescent="0.2">
      <c r="A9" s="182" t="s">
        <v>36</v>
      </c>
      <c r="B9" s="181" t="s">
        <v>37</v>
      </c>
      <c r="C9" s="181"/>
      <c r="D9" s="320"/>
      <c r="E9" s="321"/>
      <c r="F9" s="332"/>
      <c r="G9" s="338"/>
      <c r="H9" s="333"/>
      <c r="I9" s="332"/>
      <c r="J9" s="333"/>
      <c r="K9" s="334"/>
      <c r="L9" s="335"/>
      <c r="M9" s="4"/>
      <c r="N9" s="182" t="s">
        <v>36</v>
      </c>
      <c r="O9" s="181" t="s">
        <v>37</v>
      </c>
      <c r="P9" s="181"/>
      <c r="Q9" s="320"/>
      <c r="R9" s="321"/>
      <c r="S9" s="332"/>
      <c r="T9" s="338"/>
      <c r="U9" s="333"/>
      <c r="V9" s="332"/>
      <c r="W9" s="333"/>
      <c r="X9" s="334"/>
      <c r="Y9" s="335"/>
    </row>
    <row r="10" spans="1:25" ht="30.75" customHeight="1" x14ac:dyDescent="0.2">
      <c r="A10" s="182" t="s">
        <v>38</v>
      </c>
      <c r="B10" s="181" t="s">
        <v>39</v>
      </c>
      <c r="C10" s="181"/>
      <c r="D10" s="320">
        <f>F10+I10+K10</f>
        <v>12782194.9</v>
      </c>
      <c r="E10" s="321"/>
      <c r="F10" s="332">
        <v>2680779.5</v>
      </c>
      <c r="G10" s="338"/>
      <c r="H10" s="333"/>
      <c r="I10" s="339">
        <v>4916258.5</v>
      </c>
      <c r="J10" s="340"/>
      <c r="K10" s="341">
        <v>5185156.9000000004</v>
      </c>
      <c r="L10" s="342"/>
      <c r="M10" s="4"/>
      <c r="N10" s="182" t="s">
        <v>38</v>
      </c>
      <c r="O10" s="181" t="s">
        <v>39</v>
      </c>
      <c r="P10" s="181"/>
      <c r="Q10" s="320">
        <f>S10+V10+X10</f>
        <v>12850706.800000001</v>
      </c>
      <c r="R10" s="321"/>
      <c r="S10" s="332">
        <v>2680779.5</v>
      </c>
      <c r="T10" s="338"/>
      <c r="U10" s="333"/>
      <c r="V10" s="339">
        <v>4916258.5</v>
      </c>
      <c r="W10" s="340"/>
      <c r="X10" s="341">
        <v>5253668.8</v>
      </c>
      <c r="Y10" s="342"/>
    </row>
    <row r="11" spans="1:25" ht="34.5" customHeight="1" x14ac:dyDescent="0.2">
      <c r="A11" s="182" t="s">
        <v>40</v>
      </c>
      <c r="B11" s="181" t="s">
        <v>41</v>
      </c>
      <c r="C11" s="181"/>
      <c r="D11" s="332">
        <f>F11+I11+K11</f>
        <v>1816.6000000000001</v>
      </c>
      <c r="E11" s="333"/>
      <c r="F11" s="332">
        <v>405.3</v>
      </c>
      <c r="G11" s="338"/>
      <c r="H11" s="333"/>
      <c r="I11" s="339">
        <v>962.6</v>
      </c>
      <c r="J11" s="340"/>
      <c r="K11" s="339">
        <v>448.7</v>
      </c>
      <c r="L11" s="340"/>
      <c r="M11" s="4"/>
      <c r="N11" s="182" t="s">
        <v>40</v>
      </c>
      <c r="O11" s="181" t="s">
        <v>41</v>
      </c>
      <c r="P11" s="181"/>
      <c r="Q11" s="320">
        <f>S11+V11+X11</f>
        <v>5103.7000000000007</v>
      </c>
      <c r="R11" s="321"/>
      <c r="S11" s="332">
        <v>405.3</v>
      </c>
      <c r="T11" s="338"/>
      <c r="U11" s="333"/>
      <c r="V11" s="339">
        <v>962.6</v>
      </c>
      <c r="W11" s="340"/>
      <c r="X11" s="341">
        <v>3735.8</v>
      </c>
      <c r="Y11" s="342"/>
    </row>
    <row r="12" spans="1:25" ht="30.75" customHeight="1" x14ac:dyDescent="0.2">
      <c r="A12" s="343" t="s">
        <v>42</v>
      </c>
      <c r="B12" s="344"/>
      <c r="C12" s="344"/>
      <c r="D12" s="344"/>
      <c r="E12" s="344"/>
      <c r="F12" s="344"/>
      <c r="G12" s="344"/>
      <c r="H12" s="344"/>
      <c r="I12" s="344"/>
      <c r="J12" s="344"/>
      <c r="K12" s="344"/>
      <c r="L12" s="345"/>
      <c r="M12" s="4"/>
      <c r="N12" s="343" t="s">
        <v>42</v>
      </c>
      <c r="O12" s="344"/>
      <c r="P12" s="344"/>
      <c r="Q12" s="344"/>
      <c r="R12" s="344"/>
      <c r="S12" s="344"/>
      <c r="T12" s="344"/>
      <c r="U12" s="344"/>
      <c r="V12" s="344"/>
      <c r="W12" s="344"/>
      <c r="X12" s="344"/>
      <c r="Y12" s="345"/>
    </row>
    <row r="13" spans="1:25" ht="15.75" customHeight="1" x14ac:dyDescent="0.2">
      <c r="A13" s="183"/>
      <c r="B13" s="184"/>
      <c r="C13" s="184"/>
      <c r="D13" s="184"/>
      <c r="E13" s="184"/>
      <c r="F13" s="184"/>
      <c r="G13" s="184"/>
      <c r="H13" s="184"/>
      <c r="I13" s="184"/>
      <c r="J13" s="184"/>
      <c r="K13" s="184"/>
      <c r="L13" s="185" t="s">
        <v>43</v>
      </c>
      <c r="M13" s="4"/>
      <c r="N13" s="183"/>
      <c r="O13" s="184"/>
      <c r="P13" s="184"/>
      <c r="Q13" s="184"/>
      <c r="R13" s="184"/>
      <c r="S13" s="184"/>
      <c r="T13" s="184"/>
      <c r="U13" s="184"/>
      <c r="V13" s="184"/>
      <c r="W13" s="184"/>
      <c r="X13" s="184"/>
      <c r="Y13" s="185" t="s">
        <v>43</v>
      </c>
    </row>
    <row r="14" spans="1:25" ht="20.25" customHeight="1" x14ac:dyDescent="0.2">
      <c r="A14" s="303" t="s">
        <v>44</v>
      </c>
      <c r="B14" s="322"/>
      <c r="C14" s="304"/>
      <c r="D14" s="324" t="s">
        <v>45</v>
      </c>
      <c r="E14" s="325"/>
      <c r="F14" s="325"/>
      <c r="G14" s="325"/>
      <c r="H14" s="325"/>
      <c r="I14" s="326"/>
      <c r="J14" s="309" t="s">
        <v>46</v>
      </c>
      <c r="K14" s="346"/>
      <c r="L14" s="310"/>
      <c r="M14" s="4"/>
      <c r="N14" s="303" t="s">
        <v>44</v>
      </c>
      <c r="O14" s="322"/>
      <c r="P14" s="304"/>
      <c r="Q14" s="324" t="s">
        <v>45</v>
      </c>
      <c r="R14" s="325"/>
      <c r="S14" s="325"/>
      <c r="T14" s="325"/>
      <c r="U14" s="325"/>
      <c r="V14" s="326"/>
      <c r="W14" s="309" t="s">
        <v>46</v>
      </c>
      <c r="X14" s="346"/>
      <c r="Y14" s="310"/>
    </row>
    <row r="15" spans="1:25" ht="22.5" customHeight="1" x14ac:dyDescent="0.2">
      <c r="A15" s="307"/>
      <c r="B15" s="323"/>
      <c r="C15" s="308"/>
      <c r="D15" s="324">
        <v>2022</v>
      </c>
      <c r="E15" s="326"/>
      <c r="F15" s="324">
        <v>2023</v>
      </c>
      <c r="G15" s="326"/>
      <c r="H15" s="324">
        <v>2024</v>
      </c>
      <c r="I15" s="326"/>
      <c r="J15" s="311"/>
      <c r="K15" s="347"/>
      <c r="L15" s="312"/>
      <c r="M15" s="4"/>
      <c r="N15" s="307"/>
      <c r="O15" s="323"/>
      <c r="P15" s="308"/>
      <c r="Q15" s="324">
        <v>2022</v>
      </c>
      <c r="R15" s="326"/>
      <c r="S15" s="324">
        <v>2023</v>
      </c>
      <c r="T15" s="326"/>
      <c r="U15" s="324">
        <v>2024</v>
      </c>
      <c r="V15" s="326"/>
      <c r="W15" s="311"/>
      <c r="X15" s="347"/>
      <c r="Y15" s="312"/>
    </row>
    <row r="16" spans="1:25" ht="20.25" customHeight="1" x14ac:dyDescent="0.25">
      <c r="A16" s="348" t="s">
        <v>47</v>
      </c>
      <c r="B16" s="349"/>
      <c r="C16" s="350"/>
      <c r="D16" s="351">
        <f>D17+D18</f>
        <v>2681184.7999999998</v>
      </c>
      <c r="E16" s="352"/>
      <c r="F16" s="351">
        <f>F17+F18</f>
        <v>4917221.0999999996</v>
      </c>
      <c r="G16" s="352"/>
      <c r="H16" s="353">
        <f>H17+H18</f>
        <v>5185605.6000000006</v>
      </c>
      <c r="I16" s="354"/>
      <c r="J16" s="353">
        <f>J17+J18</f>
        <v>12784011.5</v>
      </c>
      <c r="K16" s="355"/>
      <c r="L16" s="354"/>
      <c r="M16" s="4"/>
      <c r="N16" s="348" t="s">
        <v>47</v>
      </c>
      <c r="O16" s="349"/>
      <c r="P16" s="350"/>
      <c r="Q16" s="351">
        <f>Q17+Q18</f>
        <v>2681184.7999999998</v>
      </c>
      <c r="R16" s="352"/>
      <c r="S16" s="351">
        <f>S17+S18</f>
        <v>4917221.0999999996</v>
      </c>
      <c r="T16" s="352"/>
      <c r="U16" s="353">
        <f>U17+U18</f>
        <v>5257404.5999999996</v>
      </c>
      <c r="V16" s="354"/>
      <c r="W16" s="353">
        <f>W17+W18</f>
        <v>12855810.5</v>
      </c>
      <c r="X16" s="355"/>
      <c r="Y16" s="354"/>
    </row>
    <row r="17" spans="1:28" ht="19.5" customHeight="1" x14ac:dyDescent="0.25">
      <c r="A17" s="348" t="s">
        <v>48</v>
      </c>
      <c r="B17" s="349"/>
      <c r="C17" s="350"/>
      <c r="D17" s="351">
        <f>F10</f>
        <v>2680779.5</v>
      </c>
      <c r="E17" s="352"/>
      <c r="F17" s="351">
        <v>4916258.5</v>
      </c>
      <c r="G17" s="352"/>
      <c r="H17" s="353">
        <v>5185156.9000000004</v>
      </c>
      <c r="I17" s="354"/>
      <c r="J17" s="353">
        <f>D17+F17+H17</f>
        <v>12782194.9</v>
      </c>
      <c r="K17" s="355"/>
      <c r="L17" s="354"/>
      <c r="M17" s="4"/>
      <c r="N17" s="348" t="s">
        <v>48</v>
      </c>
      <c r="O17" s="349"/>
      <c r="P17" s="350"/>
      <c r="Q17" s="351">
        <f>S10</f>
        <v>2680779.5</v>
      </c>
      <c r="R17" s="352"/>
      <c r="S17" s="351">
        <v>4916258.5</v>
      </c>
      <c r="T17" s="352"/>
      <c r="U17" s="353">
        <v>5253668.8</v>
      </c>
      <c r="V17" s="354"/>
      <c r="W17" s="353">
        <f>Q17+S17+U17</f>
        <v>12850706.800000001</v>
      </c>
      <c r="X17" s="355"/>
      <c r="Y17" s="354"/>
    </row>
    <row r="18" spans="1:28" ht="18" customHeight="1" x14ac:dyDescent="0.25">
      <c r="A18" s="348" t="s">
        <v>49</v>
      </c>
      <c r="B18" s="349"/>
      <c r="C18" s="350"/>
      <c r="D18" s="351">
        <v>405.3</v>
      </c>
      <c r="E18" s="352"/>
      <c r="F18" s="351">
        <v>962.6</v>
      </c>
      <c r="G18" s="352"/>
      <c r="H18" s="351">
        <v>448.7</v>
      </c>
      <c r="I18" s="352"/>
      <c r="J18" s="351">
        <f>D18+F18+H18</f>
        <v>1816.6000000000001</v>
      </c>
      <c r="K18" s="375"/>
      <c r="L18" s="352"/>
      <c r="M18" s="4"/>
      <c r="N18" s="348" t="s">
        <v>49</v>
      </c>
      <c r="O18" s="349"/>
      <c r="P18" s="350"/>
      <c r="Q18" s="351">
        <v>405.3</v>
      </c>
      <c r="R18" s="352"/>
      <c r="S18" s="351">
        <v>962.6</v>
      </c>
      <c r="T18" s="352"/>
      <c r="U18" s="353">
        <v>3735.8</v>
      </c>
      <c r="V18" s="354"/>
      <c r="W18" s="353">
        <f>Q18+S18+U18</f>
        <v>5103.7000000000007</v>
      </c>
      <c r="X18" s="355"/>
      <c r="Y18" s="354"/>
    </row>
    <row r="19" spans="1:28" ht="21.75" customHeight="1" thickBot="1" x14ac:dyDescent="0.3">
      <c r="A19" s="243" t="s">
        <v>18</v>
      </c>
      <c r="B19" s="244"/>
      <c r="C19" s="244"/>
      <c r="D19" s="244"/>
      <c r="E19" s="244"/>
      <c r="F19" s="244"/>
      <c r="G19" s="244"/>
      <c r="H19" s="244"/>
      <c r="I19" s="244"/>
      <c r="J19" s="244"/>
      <c r="K19" s="244"/>
      <c r="L19" s="245"/>
      <c r="M19" s="4"/>
      <c r="N19" s="243" t="s">
        <v>18</v>
      </c>
      <c r="O19" s="244"/>
      <c r="P19" s="244"/>
      <c r="Q19" s="244"/>
      <c r="R19" s="244"/>
      <c r="S19" s="244"/>
      <c r="T19" s="244"/>
      <c r="U19" s="244"/>
      <c r="V19" s="244"/>
      <c r="W19" s="244"/>
      <c r="X19" s="244"/>
      <c r="Y19" s="245"/>
    </row>
    <row r="20" spans="1:28" ht="35.25" customHeight="1" thickBot="1" x14ac:dyDescent="0.25">
      <c r="A20" s="255" t="s">
        <v>3</v>
      </c>
      <c r="B20" s="255" t="s">
        <v>4</v>
      </c>
      <c r="C20" s="266" t="s">
        <v>5</v>
      </c>
      <c r="D20" s="376" t="s">
        <v>6</v>
      </c>
      <c r="E20" s="264" t="s">
        <v>7</v>
      </c>
      <c r="F20" s="253" t="s">
        <v>0</v>
      </c>
      <c r="G20" s="260" t="s">
        <v>8</v>
      </c>
      <c r="H20" s="261"/>
      <c r="I20" s="246" t="s">
        <v>10</v>
      </c>
      <c r="J20" s="247"/>
      <c r="K20" s="247"/>
      <c r="L20" s="248"/>
      <c r="M20" s="4"/>
      <c r="N20" s="290" t="s">
        <v>3</v>
      </c>
      <c r="O20" s="378" t="s">
        <v>4</v>
      </c>
      <c r="P20" s="290" t="s">
        <v>5</v>
      </c>
      <c r="Q20" s="282" t="s">
        <v>6</v>
      </c>
      <c r="R20" s="280" t="s">
        <v>7</v>
      </c>
      <c r="S20" s="380" t="s">
        <v>0</v>
      </c>
      <c r="T20" s="292" t="s">
        <v>8</v>
      </c>
      <c r="U20" s="293"/>
      <c r="V20" s="284" t="s">
        <v>10</v>
      </c>
      <c r="W20" s="285"/>
      <c r="X20" s="285"/>
      <c r="Y20" s="286"/>
    </row>
    <row r="21" spans="1:28" ht="94.5" customHeight="1" thickBot="1" x14ac:dyDescent="0.25">
      <c r="A21" s="256"/>
      <c r="B21" s="256"/>
      <c r="C21" s="267"/>
      <c r="D21" s="377"/>
      <c r="E21" s="265"/>
      <c r="F21" s="254"/>
      <c r="G21" s="262"/>
      <c r="H21" s="263"/>
      <c r="I21" s="191" t="s">
        <v>9</v>
      </c>
      <c r="J21" s="191" t="s">
        <v>23</v>
      </c>
      <c r="K21" s="191" t="s">
        <v>24</v>
      </c>
      <c r="L21" s="192" t="s">
        <v>25</v>
      </c>
      <c r="M21" s="4"/>
      <c r="N21" s="291"/>
      <c r="O21" s="379"/>
      <c r="P21" s="291"/>
      <c r="Q21" s="283"/>
      <c r="R21" s="281"/>
      <c r="S21" s="381"/>
      <c r="T21" s="294"/>
      <c r="U21" s="295"/>
      <c r="V21" s="13" t="s">
        <v>9</v>
      </c>
      <c r="W21" s="21" t="s">
        <v>23</v>
      </c>
      <c r="X21" s="21" t="s">
        <v>24</v>
      </c>
      <c r="Y21" s="14" t="s">
        <v>25</v>
      </c>
    </row>
    <row r="22" spans="1:28" ht="1.5" hidden="1" customHeight="1" thickBot="1" x14ac:dyDescent="0.25">
      <c r="A22" s="257" t="s">
        <v>2</v>
      </c>
      <c r="B22" s="258"/>
      <c r="C22" s="258"/>
      <c r="D22" s="258"/>
      <c r="E22" s="258"/>
      <c r="F22" s="258"/>
      <c r="G22" s="258"/>
      <c r="H22" s="258"/>
      <c r="I22" s="258"/>
      <c r="J22" s="258"/>
      <c r="K22" s="258"/>
      <c r="L22" s="259"/>
      <c r="M22" s="4"/>
      <c r="N22" s="287" t="s">
        <v>2</v>
      </c>
      <c r="O22" s="288"/>
      <c r="P22" s="288"/>
      <c r="Q22" s="288"/>
      <c r="R22" s="288"/>
      <c r="S22" s="288"/>
      <c r="T22" s="288"/>
      <c r="U22" s="288"/>
      <c r="V22" s="288"/>
      <c r="W22" s="288"/>
      <c r="X22" s="288"/>
      <c r="Y22" s="289"/>
    </row>
    <row r="23" spans="1:28" ht="24" hidden="1" customHeight="1" x14ac:dyDescent="0.2">
      <c r="A23" s="249" t="s">
        <v>1</v>
      </c>
      <c r="B23" s="250"/>
      <c r="C23" s="251"/>
      <c r="D23" s="251"/>
      <c r="E23" s="251"/>
      <c r="F23" s="251"/>
      <c r="G23" s="251"/>
      <c r="H23" s="250"/>
      <c r="I23" s="251"/>
      <c r="J23" s="251"/>
      <c r="K23" s="251"/>
      <c r="L23" s="252"/>
      <c r="M23" s="4"/>
      <c r="N23" s="276" t="s">
        <v>1</v>
      </c>
      <c r="O23" s="277"/>
      <c r="P23" s="278"/>
      <c r="Q23" s="278"/>
      <c r="R23" s="278"/>
      <c r="S23" s="278"/>
      <c r="T23" s="278"/>
      <c r="U23" s="278"/>
      <c r="V23" s="278"/>
      <c r="W23" s="278"/>
      <c r="X23" s="278"/>
      <c r="Y23" s="279"/>
    </row>
    <row r="24" spans="1:28" ht="42.75" customHeight="1" x14ac:dyDescent="0.2">
      <c r="A24" s="221" t="s">
        <v>26</v>
      </c>
      <c r="B24" s="221" t="s">
        <v>27</v>
      </c>
      <c r="C24" s="268" t="s">
        <v>54</v>
      </c>
      <c r="D24" s="255" t="s">
        <v>19</v>
      </c>
      <c r="E24" s="221" t="s">
        <v>55</v>
      </c>
      <c r="F24" s="221" t="s">
        <v>11</v>
      </c>
      <c r="G24" s="22"/>
      <c r="H24" s="147">
        <f>J24+K24+L24</f>
        <v>10255.200000000001</v>
      </c>
      <c r="I24" s="88" t="s">
        <v>56</v>
      </c>
      <c r="J24" s="76">
        <v>3191.2</v>
      </c>
      <c r="K24" s="76">
        <v>3467.7</v>
      </c>
      <c r="L24" s="76">
        <v>3596.3</v>
      </c>
      <c r="M24" s="16"/>
      <c r="N24" s="270" t="s">
        <v>26</v>
      </c>
      <c r="O24" s="270" t="s">
        <v>27</v>
      </c>
      <c r="P24" s="268" t="s">
        <v>54</v>
      </c>
      <c r="Q24" s="255" t="s">
        <v>19</v>
      </c>
      <c r="R24" s="221" t="s">
        <v>55</v>
      </c>
      <c r="S24" s="221" t="s">
        <v>11</v>
      </c>
      <c r="T24" s="17"/>
      <c r="U24" s="74">
        <f>W24+X24+Y24</f>
        <v>10767.099999999999</v>
      </c>
      <c r="V24" s="75" t="s">
        <v>56</v>
      </c>
      <c r="W24" s="76">
        <v>3191.2</v>
      </c>
      <c r="X24" s="76">
        <v>3467.7</v>
      </c>
      <c r="Y24" s="162">
        <v>4108.2</v>
      </c>
    </row>
    <row r="25" spans="1:28" ht="36.75" customHeight="1" x14ac:dyDescent="0.2">
      <c r="A25" s="222"/>
      <c r="B25" s="222"/>
      <c r="C25" s="269"/>
      <c r="D25" s="272"/>
      <c r="E25" s="222"/>
      <c r="F25" s="222"/>
      <c r="G25" s="23" t="s">
        <v>20</v>
      </c>
      <c r="H25" s="25">
        <f>J24</f>
        <v>3191.2</v>
      </c>
      <c r="I25" s="69" t="s">
        <v>14</v>
      </c>
      <c r="J25" s="43"/>
      <c r="K25" s="43"/>
      <c r="L25" s="43"/>
      <c r="M25" s="16"/>
      <c r="N25" s="271"/>
      <c r="O25" s="271"/>
      <c r="P25" s="269"/>
      <c r="Q25" s="272"/>
      <c r="R25" s="222"/>
      <c r="S25" s="222"/>
      <c r="T25" s="24" t="s">
        <v>20</v>
      </c>
      <c r="U25" s="73">
        <f>W24</f>
        <v>3191.2</v>
      </c>
      <c r="V25" s="70" t="s">
        <v>14</v>
      </c>
      <c r="W25" s="43"/>
      <c r="X25" s="43"/>
      <c r="Y25" s="43"/>
    </row>
    <row r="26" spans="1:28" ht="40.5" customHeight="1" x14ac:dyDescent="0.2">
      <c r="A26" s="193"/>
      <c r="B26" s="222"/>
      <c r="C26" s="269"/>
      <c r="D26" s="272"/>
      <c r="E26" s="222"/>
      <c r="F26" s="69"/>
      <c r="G26" s="23" t="s">
        <v>21</v>
      </c>
      <c r="H26" s="25">
        <f>K24</f>
        <v>3467.7</v>
      </c>
      <c r="I26" s="69" t="s">
        <v>57</v>
      </c>
      <c r="J26" s="77">
        <v>28</v>
      </c>
      <c r="K26" s="77">
        <v>30</v>
      </c>
      <c r="L26" s="77">
        <v>31</v>
      </c>
      <c r="M26" s="16"/>
      <c r="N26" s="271"/>
      <c r="O26" s="271"/>
      <c r="P26" s="269"/>
      <c r="Q26" s="272"/>
      <c r="R26" s="222"/>
      <c r="S26" s="69"/>
      <c r="T26" s="24" t="s">
        <v>21</v>
      </c>
      <c r="U26" s="73">
        <f>X24</f>
        <v>3467.7</v>
      </c>
      <c r="V26" s="70" t="s">
        <v>57</v>
      </c>
      <c r="W26" s="77">
        <v>28</v>
      </c>
      <c r="X26" s="77">
        <v>30</v>
      </c>
      <c r="Y26" s="165">
        <v>34</v>
      </c>
    </row>
    <row r="27" spans="1:28" ht="27.75" customHeight="1" thickBot="1" x14ac:dyDescent="0.25">
      <c r="A27" s="193"/>
      <c r="B27" s="153"/>
      <c r="C27" s="269"/>
      <c r="D27" s="272"/>
      <c r="E27" s="222"/>
      <c r="F27" s="78"/>
      <c r="G27" s="87" t="s">
        <v>22</v>
      </c>
      <c r="H27" s="25">
        <f>L24</f>
        <v>3596.3</v>
      </c>
      <c r="I27" s="69" t="s">
        <v>16</v>
      </c>
      <c r="J27" s="43"/>
      <c r="K27" s="43"/>
      <c r="L27" s="43"/>
      <c r="M27" s="16"/>
      <c r="N27" s="45"/>
      <c r="O27" s="18"/>
      <c r="P27" s="269"/>
      <c r="Q27" s="272"/>
      <c r="R27" s="222"/>
      <c r="S27" s="78"/>
      <c r="T27" s="28" t="s">
        <v>22</v>
      </c>
      <c r="U27" s="149">
        <f>Y24</f>
        <v>4108.2</v>
      </c>
      <c r="V27" s="70" t="s">
        <v>16</v>
      </c>
      <c r="W27" s="43"/>
      <c r="X27" s="43"/>
      <c r="Y27" s="43"/>
    </row>
    <row r="28" spans="1:28" ht="57.75" customHeight="1" x14ac:dyDescent="0.2">
      <c r="A28" s="193"/>
      <c r="B28" s="153"/>
      <c r="C28" s="269"/>
      <c r="D28" s="272"/>
      <c r="E28" s="222"/>
      <c r="F28" s="221" t="s">
        <v>15</v>
      </c>
      <c r="G28" s="23" t="s">
        <v>20</v>
      </c>
      <c r="H28" s="25">
        <f>J24</f>
        <v>3191.2</v>
      </c>
      <c r="I28" s="69" t="s">
        <v>58</v>
      </c>
      <c r="J28" s="30">
        <f>J24/J26/12*1000</f>
        <v>9497.6190476190459</v>
      </c>
      <c r="K28" s="30">
        <f>K24/K26/12*1000</f>
        <v>9632.4999999999982</v>
      </c>
      <c r="L28" s="30">
        <f>L24/L26/12*1000</f>
        <v>9667.4731182795695</v>
      </c>
      <c r="M28" s="16"/>
      <c r="N28" s="45"/>
      <c r="O28" s="18"/>
      <c r="P28" s="269"/>
      <c r="Q28" s="272"/>
      <c r="R28" s="222"/>
      <c r="S28" s="221" t="s">
        <v>15</v>
      </c>
      <c r="T28" s="24" t="s">
        <v>20</v>
      </c>
      <c r="U28" s="72">
        <f>W24</f>
        <v>3191.2</v>
      </c>
      <c r="V28" s="70" t="s">
        <v>58</v>
      </c>
      <c r="W28" s="30">
        <f>W24/W26/12*1000</f>
        <v>9497.6190476190459</v>
      </c>
      <c r="X28" s="30">
        <f>X24/X26/12*1000</f>
        <v>9632.4999999999982</v>
      </c>
      <c r="Y28" s="164">
        <v>11805</v>
      </c>
    </row>
    <row r="29" spans="1:28" ht="31.5" customHeight="1" x14ac:dyDescent="0.2">
      <c r="A29" s="193"/>
      <c r="B29" s="153"/>
      <c r="C29" s="269"/>
      <c r="D29" s="272"/>
      <c r="E29" s="222"/>
      <c r="F29" s="222"/>
      <c r="G29" s="23" t="s">
        <v>21</v>
      </c>
      <c r="H29" s="25">
        <f>K24</f>
        <v>3467.7</v>
      </c>
      <c r="I29" s="69" t="s">
        <v>17</v>
      </c>
      <c r="J29" s="43"/>
      <c r="K29" s="43"/>
      <c r="L29" s="43"/>
      <c r="M29" s="16"/>
      <c r="N29" s="45"/>
      <c r="O29" s="18"/>
      <c r="P29" s="269"/>
      <c r="Q29" s="272"/>
      <c r="R29" s="222"/>
      <c r="S29" s="222"/>
      <c r="T29" s="24" t="s">
        <v>21</v>
      </c>
      <c r="U29" s="73">
        <f>X24</f>
        <v>3467.7</v>
      </c>
      <c r="V29" s="70" t="s">
        <v>17</v>
      </c>
      <c r="W29" s="43"/>
      <c r="X29" s="43"/>
      <c r="Y29" s="43"/>
    </row>
    <row r="30" spans="1:28" ht="68.25" customHeight="1" thickBot="1" x14ac:dyDescent="0.25">
      <c r="A30" s="193"/>
      <c r="B30" s="153"/>
      <c r="C30" s="269"/>
      <c r="D30" s="272"/>
      <c r="E30" s="222"/>
      <c r="F30" s="222"/>
      <c r="G30" s="23" t="s">
        <v>22</v>
      </c>
      <c r="H30" s="26">
        <f>L24</f>
        <v>3596.3</v>
      </c>
      <c r="I30" s="69" t="s">
        <v>53</v>
      </c>
      <c r="J30" s="43">
        <v>100</v>
      </c>
      <c r="K30" s="43">
        <f>K26/J26*100</f>
        <v>107.14285714285714</v>
      </c>
      <c r="L30" s="43">
        <f>L26/K26*100</f>
        <v>103.33333333333334</v>
      </c>
      <c r="M30" s="16"/>
      <c r="N30" s="45"/>
      <c r="O30" s="18"/>
      <c r="P30" s="331"/>
      <c r="Q30" s="256"/>
      <c r="R30" s="223"/>
      <c r="S30" s="223"/>
      <c r="T30" s="28" t="s">
        <v>22</v>
      </c>
      <c r="U30" s="149">
        <f>Y24</f>
        <v>4108.2</v>
      </c>
      <c r="V30" s="71" t="s">
        <v>53</v>
      </c>
      <c r="W30" s="40">
        <v>100</v>
      </c>
      <c r="X30" s="40">
        <f>X26/W26*100</f>
        <v>107.14285714285714</v>
      </c>
      <c r="Y30" s="177">
        <f>Y26/X26*100</f>
        <v>113.33333333333333</v>
      </c>
    </row>
    <row r="31" spans="1:28" ht="42.75" customHeight="1" x14ac:dyDescent="0.2">
      <c r="A31" s="194"/>
      <c r="B31" s="152"/>
      <c r="C31" s="221" t="s">
        <v>59</v>
      </c>
      <c r="D31" s="150" t="s">
        <v>60</v>
      </c>
      <c r="E31" s="221" t="s">
        <v>74</v>
      </c>
      <c r="F31" s="152" t="s">
        <v>62</v>
      </c>
      <c r="G31" s="80"/>
      <c r="H31" s="81">
        <f>H32+H33+H34</f>
        <v>3207.2</v>
      </c>
      <c r="I31" s="152" t="s">
        <v>75</v>
      </c>
      <c r="J31" s="76">
        <v>823.4</v>
      </c>
      <c r="K31" s="76">
        <v>1410.3</v>
      </c>
      <c r="L31" s="76">
        <v>973.5</v>
      </c>
      <c r="M31" s="16"/>
      <c r="N31" s="95"/>
      <c r="O31" s="19"/>
      <c r="P31" s="224" t="s">
        <v>59</v>
      </c>
      <c r="Q31" s="38" t="s">
        <v>60</v>
      </c>
      <c r="R31" s="221" t="s">
        <v>61</v>
      </c>
      <c r="S31" s="47" t="s">
        <v>62</v>
      </c>
      <c r="T31" s="80"/>
      <c r="U31" s="145">
        <f>U32+U33+U34</f>
        <v>6494.3</v>
      </c>
      <c r="V31" s="117" t="s">
        <v>75</v>
      </c>
      <c r="W31" s="76">
        <v>823.4</v>
      </c>
      <c r="X31" s="76">
        <v>1410.3</v>
      </c>
      <c r="Y31" s="162">
        <v>4260.6000000000004</v>
      </c>
      <c r="Z31" s="16"/>
      <c r="AA31" s="16"/>
      <c r="AB31" s="16"/>
    </row>
    <row r="32" spans="1:28" ht="68.25" customHeight="1" x14ac:dyDescent="0.2">
      <c r="A32" s="195"/>
      <c r="B32" s="153"/>
      <c r="C32" s="222"/>
      <c r="D32" s="151"/>
      <c r="E32" s="222"/>
      <c r="F32" s="153"/>
      <c r="G32" s="82">
        <v>2022</v>
      </c>
      <c r="H32" s="83">
        <f>H36+H40</f>
        <v>823.40000000000009</v>
      </c>
      <c r="I32" s="153" t="s">
        <v>76</v>
      </c>
      <c r="J32" s="43">
        <v>0.8</v>
      </c>
      <c r="K32" s="43">
        <v>0.5</v>
      </c>
      <c r="L32" s="43">
        <v>1.7</v>
      </c>
      <c r="M32" s="16"/>
      <c r="N32" s="93"/>
      <c r="O32" s="20"/>
      <c r="P32" s="225"/>
      <c r="Q32" s="37"/>
      <c r="R32" s="222"/>
      <c r="S32" s="48"/>
      <c r="T32" s="82">
        <v>2022</v>
      </c>
      <c r="U32" s="83">
        <f>U36+U40</f>
        <v>823.40000000000009</v>
      </c>
      <c r="V32" s="118" t="s">
        <v>76</v>
      </c>
      <c r="W32" s="43">
        <v>0.8</v>
      </c>
      <c r="X32" s="43">
        <v>0.5</v>
      </c>
      <c r="Y32" s="159">
        <v>0.3</v>
      </c>
      <c r="Z32" s="16"/>
      <c r="AA32" s="16"/>
      <c r="AB32" s="16"/>
    </row>
    <row r="33" spans="1:28" ht="74.25" customHeight="1" x14ac:dyDescent="0.2">
      <c r="A33" s="195"/>
      <c r="B33" s="153"/>
      <c r="C33" s="222"/>
      <c r="D33" s="151"/>
      <c r="E33" s="222"/>
      <c r="F33" s="153"/>
      <c r="G33" s="82">
        <v>2023</v>
      </c>
      <c r="H33" s="83">
        <f>H37+H41</f>
        <v>1410.3</v>
      </c>
      <c r="I33" s="153"/>
      <c r="J33" s="77"/>
      <c r="K33" s="77"/>
      <c r="L33" s="77"/>
      <c r="M33" s="16"/>
      <c r="N33" s="93"/>
      <c r="O33" s="20"/>
      <c r="P33" s="225"/>
      <c r="Q33" s="37"/>
      <c r="R33" s="222"/>
      <c r="S33" s="48"/>
      <c r="T33" s="82">
        <v>2023</v>
      </c>
      <c r="U33" s="83">
        <f>U37+U41</f>
        <v>1410.3</v>
      </c>
      <c r="V33" s="118"/>
      <c r="W33" s="77"/>
      <c r="X33" s="77"/>
      <c r="Y33" s="77"/>
      <c r="Z33" s="16"/>
      <c r="AA33" s="16"/>
      <c r="AB33" s="16"/>
    </row>
    <row r="34" spans="1:28" ht="118.5" customHeight="1" thickBot="1" x14ac:dyDescent="0.25">
      <c r="A34" s="195"/>
      <c r="B34" s="153"/>
      <c r="C34" s="222"/>
      <c r="D34" s="151"/>
      <c r="E34" s="222"/>
      <c r="F34" s="154"/>
      <c r="G34" s="89">
        <v>2024</v>
      </c>
      <c r="H34" s="90">
        <f>H38+H42</f>
        <v>973.5</v>
      </c>
      <c r="I34" s="153" t="s">
        <v>77</v>
      </c>
      <c r="J34" s="77">
        <v>5</v>
      </c>
      <c r="K34" s="77">
        <v>5</v>
      </c>
      <c r="L34" s="77">
        <v>5</v>
      </c>
      <c r="M34" s="16"/>
      <c r="N34" s="93"/>
      <c r="O34" s="20"/>
      <c r="P34" s="225"/>
      <c r="Q34" s="37"/>
      <c r="R34" s="222"/>
      <c r="S34" s="85"/>
      <c r="T34" s="89">
        <v>2024</v>
      </c>
      <c r="U34" s="146">
        <f>U38+U42</f>
        <v>4260.6000000000004</v>
      </c>
      <c r="V34" s="118" t="s">
        <v>77</v>
      </c>
      <c r="W34" s="77">
        <v>5</v>
      </c>
      <c r="X34" s="77">
        <v>5</v>
      </c>
      <c r="Y34" s="77">
        <v>5</v>
      </c>
      <c r="Z34" s="16"/>
      <c r="AA34" s="16"/>
      <c r="AB34" s="16"/>
    </row>
    <row r="35" spans="1:28" ht="25.5" customHeight="1" x14ac:dyDescent="0.2">
      <c r="A35" s="195"/>
      <c r="B35" s="153"/>
      <c r="C35" s="222"/>
      <c r="D35" s="151"/>
      <c r="E35" s="222"/>
      <c r="F35" s="152" t="s">
        <v>15</v>
      </c>
      <c r="G35" s="91"/>
      <c r="H35" s="92">
        <f>H36+H37+H38</f>
        <v>1390.6</v>
      </c>
      <c r="I35" s="153"/>
      <c r="J35" s="30"/>
      <c r="K35" s="30"/>
      <c r="L35" s="30"/>
      <c r="M35" s="16"/>
      <c r="N35" s="93"/>
      <c r="O35" s="20"/>
      <c r="P35" s="225"/>
      <c r="Q35" s="37"/>
      <c r="R35" s="222"/>
      <c r="S35" s="221" t="s">
        <v>15</v>
      </c>
      <c r="T35" s="91"/>
      <c r="U35" s="92">
        <f>U36+U37+U38</f>
        <v>1390.6</v>
      </c>
      <c r="V35" s="118"/>
      <c r="W35" s="30"/>
      <c r="X35" s="30"/>
      <c r="Y35" s="30"/>
      <c r="Z35" s="16"/>
      <c r="AA35" s="16"/>
      <c r="AB35" s="16"/>
    </row>
    <row r="36" spans="1:28" ht="15.75" customHeight="1" x14ac:dyDescent="0.2">
      <c r="A36" s="195"/>
      <c r="B36" s="153"/>
      <c r="C36" s="222"/>
      <c r="D36" s="151"/>
      <c r="E36" s="222"/>
      <c r="F36" s="153"/>
      <c r="G36" s="82">
        <v>2022</v>
      </c>
      <c r="H36" s="83">
        <v>418.1</v>
      </c>
      <c r="I36" s="153"/>
      <c r="J36" s="43"/>
      <c r="K36" s="43"/>
      <c r="L36" s="43"/>
      <c r="M36" s="16"/>
      <c r="N36" s="93"/>
      <c r="O36" s="20"/>
      <c r="P36" s="225"/>
      <c r="Q36" s="37"/>
      <c r="R36" s="222"/>
      <c r="S36" s="222"/>
      <c r="T36" s="82">
        <v>2022</v>
      </c>
      <c r="U36" s="83">
        <v>418.1</v>
      </c>
      <c r="V36" s="118"/>
      <c r="W36" s="43"/>
      <c r="X36" s="43"/>
      <c r="Y36" s="43"/>
      <c r="Z36" s="16"/>
      <c r="AA36" s="16"/>
      <c r="AB36" s="16"/>
    </row>
    <row r="37" spans="1:28" ht="66.75" customHeight="1" x14ac:dyDescent="0.2">
      <c r="A37" s="195"/>
      <c r="B37" s="153"/>
      <c r="C37" s="222"/>
      <c r="D37" s="151"/>
      <c r="E37" s="222"/>
      <c r="F37" s="153"/>
      <c r="G37" s="82">
        <v>2023</v>
      </c>
      <c r="H37" s="83">
        <v>447.7</v>
      </c>
      <c r="I37" s="153" t="s">
        <v>78</v>
      </c>
      <c r="J37" s="43">
        <v>100</v>
      </c>
      <c r="K37" s="43">
        <f>K32/J32*100</f>
        <v>62.5</v>
      </c>
      <c r="L37" s="43">
        <f>L32/K32*100</f>
        <v>340</v>
      </c>
      <c r="M37" s="16"/>
      <c r="N37" s="93"/>
      <c r="O37" s="20"/>
      <c r="P37" s="225"/>
      <c r="Q37" s="37"/>
      <c r="R37" s="222"/>
      <c r="S37" s="222"/>
      <c r="T37" s="82">
        <v>2023</v>
      </c>
      <c r="U37" s="83">
        <v>447.7</v>
      </c>
      <c r="V37" s="118" t="s">
        <v>78</v>
      </c>
      <c r="W37" s="43">
        <v>100</v>
      </c>
      <c r="X37" s="43">
        <f>X32/W32*100</f>
        <v>62.5</v>
      </c>
      <c r="Y37" s="159">
        <v>100</v>
      </c>
      <c r="Z37" s="16"/>
      <c r="AA37" s="16"/>
      <c r="AB37" s="16"/>
    </row>
    <row r="38" spans="1:28" ht="18" customHeight="1" thickBot="1" x14ac:dyDescent="0.25">
      <c r="A38" s="195"/>
      <c r="B38" s="153"/>
      <c r="C38" s="222"/>
      <c r="D38" s="151"/>
      <c r="E38" s="222"/>
      <c r="F38" s="154"/>
      <c r="G38" s="28">
        <v>2024</v>
      </c>
      <c r="H38" s="86">
        <v>524.79999999999995</v>
      </c>
      <c r="I38" s="153"/>
      <c r="J38" s="30"/>
      <c r="K38" s="30"/>
      <c r="L38" s="30"/>
      <c r="M38" s="16"/>
      <c r="N38" s="93"/>
      <c r="O38" s="20"/>
      <c r="P38" s="225"/>
      <c r="Q38" s="37"/>
      <c r="R38" s="222"/>
      <c r="S38" s="223"/>
      <c r="T38" s="28">
        <v>2024</v>
      </c>
      <c r="U38" s="86">
        <v>524.79999999999995</v>
      </c>
      <c r="V38" s="118"/>
      <c r="W38" s="30"/>
      <c r="X38" s="30"/>
      <c r="Y38" s="30"/>
      <c r="Z38" s="16"/>
      <c r="AA38" s="16"/>
      <c r="AB38" s="16"/>
    </row>
    <row r="39" spans="1:28" ht="60.75" customHeight="1" x14ac:dyDescent="0.2">
      <c r="A39" s="195"/>
      <c r="B39" s="153"/>
      <c r="C39" s="222"/>
      <c r="D39" s="151"/>
      <c r="E39" s="222"/>
      <c r="F39" s="221" t="s">
        <v>63</v>
      </c>
      <c r="G39" s="24"/>
      <c r="H39" s="84">
        <f>H40+H41+H42</f>
        <v>1816.6000000000001</v>
      </c>
      <c r="I39" s="153"/>
      <c r="J39" s="43"/>
      <c r="K39" s="43"/>
      <c r="L39" s="43"/>
      <c r="M39" s="16"/>
      <c r="N39" s="93"/>
      <c r="O39" s="20"/>
      <c r="P39" s="225"/>
      <c r="Q39" s="37"/>
      <c r="R39" s="222"/>
      <c r="S39" s="221" t="s">
        <v>70</v>
      </c>
      <c r="T39" s="24"/>
      <c r="U39" s="84">
        <f>U40+U41+U42</f>
        <v>5103.7000000000007</v>
      </c>
      <c r="V39" s="118"/>
      <c r="W39" s="43"/>
      <c r="X39" s="43"/>
      <c r="Y39" s="43"/>
      <c r="Z39" s="16"/>
      <c r="AA39" s="16"/>
      <c r="AB39" s="16"/>
    </row>
    <row r="40" spans="1:28" ht="35.25" customHeight="1" x14ac:dyDescent="0.2">
      <c r="A40" s="195"/>
      <c r="B40" s="153"/>
      <c r="C40" s="222"/>
      <c r="D40" s="151"/>
      <c r="E40" s="222"/>
      <c r="F40" s="222"/>
      <c r="G40" s="82">
        <v>2022</v>
      </c>
      <c r="H40" s="84">
        <v>405.3</v>
      </c>
      <c r="I40" s="153"/>
      <c r="J40" s="77"/>
      <c r="K40" s="77"/>
      <c r="L40" s="77"/>
      <c r="M40" s="16"/>
      <c r="N40" s="93"/>
      <c r="O40" s="20"/>
      <c r="P40" s="225"/>
      <c r="Q40" s="37"/>
      <c r="R40" s="222"/>
      <c r="S40" s="222"/>
      <c r="T40" s="82">
        <v>2022</v>
      </c>
      <c r="U40" s="84">
        <v>405.3</v>
      </c>
      <c r="V40" s="118"/>
      <c r="W40" s="77"/>
      <c r="X40" s="77"/>
      <c r="Y40" s="77"/>
      <c r="Z40" s="16"/>
      <c r="AA40" s="16"/>
      <c r="AB40" s="16"/>
    </row>
    <row r="41" spans="1:28" ht="27" customHeight="1" x14ac:dyDescent="0.2">
      <c r="A41" s="195"/>
      <c r="B41" s="153"/>
      <c r="C41" s="222"/>
      <c r="D41" s="151"/>
      <c r="E41" s="222"/>
      <c r="F41" s="222"/>
      <c r="G41" s="82">
        <v>2023</v>
      </c>
      <c r="H41" s="84">
        <v>962.6</v>
      </c>
      <c r="I41" s="153"/>
      <c r="J41" s="43"/>
      <c r="K41" s="43"/>
      <c r="L41" s="43"/>
      <c r="M41" s="16"/>
      <c r="N41" s="93"/>
      <c r="O41" s="20"/>
      <c r="P41" s="225"/>
      <c r="Q41" s="37"/>
      <c r="R41" s="222"/>
      <c r="S41" s="222"/>
      <c r="T41" s="82">
        <v>2023</v>
      </c>
      <c r="U41" s="84">
        <v>962.6</v>
      </c>
      <c r="V41" s="118"/>
      <c r="W41" s="43"/>
      <c r="X41" s="43"/>
      <c r="Y41" s="43"/>
      <c r="Z41" s="16"/>
      <c r="AA41" s="16"/>
      <c r="AB41" s="16"/>
    </row>
    <row r="42" spans="1:28" ht="17.25" customHeight="1" thickBot="1" x14ac:dyDescent="0.25">
      <c r="A42" s="154"/>
      <c r="B42" s="154"/>
      <c r="C42" s="223"/>
      <c r="D42" s="155"/>
      <c r="E42" s="223"/>
      <c r="F42" s="223"/>
      <c r="G42" s="28">
        <v>2024</v>
      </c>
      <c r="H42" s="84">
        <v>448.7</v>
      </c>
      <c r="I42" s="154"/>
      <c r="J42" s="42"/>
      <c r="K42" s="42"/>
      <c r="L42" s="42"/>
      <c r="M42" s="16"/>
      <c r="N42" s="45"/>
      <c r="O42" s="18"/>
      <c r="P42" s="226"/>
      <c r="Q42" s="39"/>
      <c r="R42" s="223"/>
      <c r="S42" s="223"/>
      <c r="T42" s="28">
        <v>2024</v>
      </c>
      <c r="U42" s="167">
        <v>3735.8</v>
      </c>
      <c r="V42" s="119"/>
      <c r="W42" s="42"/>
      <c r="X42" s="42"/>
      <c r="Y42" s="42"/>
      <c r="Z42" s="16"/>
      <c r="AA42" s="16"/>
      <c r="AB42" s="16"/>
    </row>
    <row r="43" spans="1:28" ht="43.5" customHeight="1" x14ac:dyDescent="0.2">
      <c r="A43" s="196"/>
      <c r="B43" s="152"/>
      <c r="C43" s="382" t="s">
        <v>84</v>
      </c>
      <c r="D43" s="387" t="s">
        <v>19</v>
      </c>
      <c r="E43" s="231" t="s">
        <v>71</v>
      </c>
      <c r="F43" s="234" t="s">
        <v>72</v>
      </c>
      <c r="G43" s="134"/>
      <c r="H43" s="139">
        <f>H44+H45+H46</f>
        <v>808432.6</v>
      </c>
      <c r="I43" s="138" t="s">
        <v>79</v>
      </c>
      <c r="J43" s="197">
        <v>82058.3</v>
      </c>
      <c r="K43" s="76">
        <v>171426.6</v>
      </c>
      <c r="L43" s="76">
        <v>554947.69999999995</v>
      </c>
      <c r="M43" s="16"/>
      <c r="N43" s="41"/>
      <c r="O43" s="41"/>
      <c r="P43" s="382" t="s">
        <v>87</v>
      </c>
      <c r="Q43" s="387" t="s">
        <v>19</v>
      </c>
      <c r="R43" s="231" t="s">
        <v>71</v>
      </c>
      <c r="S43" s="234" t="s">
        <v>72</v>
      </c>
      <c r="T43" s="121"/>
      <c r="U43" s="186">
        <f>U44+U45+U46</f>
        <v>873432.6</v>
      </c>
      <c r="V43" s="122" t="s">
        <v>79</v>
      </c>
      <c r="W43" s="123">
        <v>82058.3</v>
      </c>
      <c r="X43" s="124">
        <v>171426.6</v>
      </c>
      <c r="Y43" s="162">
        <v>619947.69999999995</v>
      </c>
      <c r="Z43" s="16"/>
      <c r="AA43" s="16"/>
      <c r="AB43" s="16"/>
    </row>
    <row r="44" spans="1:28" ht="64.5" customHeight="1" x14ac:dyDescent="0.2">
      <c r="A44" s="193"/>
      <c r="B44" s="153"/>
      <c r="C44" s="383"/>
      <c r="D44" s="388"/>
      <c r="E44" s="232"/>
      <c r="F44" s="235"/>
      <c r="G44" s="135">
        <v>2022</v>
      </c>
      <c r="H44" s="140">
        <f>H47</f>
        <v>82058.3</v>
      </c>
      <c r="I44" s="390" t="s">
        <v>80</v>
      </c>
      <c r="J44" s="198">
        <v>23089</v>
      </c>
      <c r="K44" s="161">
        <v>23089</v>
      </c>
      <c r="L44" s="161">
        <v>60414</v>
      </c>
      <c r="M44" s="16"/>
      <c r="N44" s="18"/>
      <c r="O44" s="18"/>
      <c r="P44" s="383"/>
      <c r="Q44" s="388"/>
      <c r="R44" s="232"/>
      <c r="S44" s="235"/>
      <c r="T44" s="125">
        <v>2022</v>
      </c>
      <c r="U44" s="126">
        <f>U47</f>
        <v>82058.3</v>
      </c>
      <c r="V44" s="232" t="s">
        <v>80</v>
      </c>
      <c r="W44" s="127">
        <v>23089</v>
      </c>
      <c r="X44" s="128">
        <v>23089</v>
      </c>
      <c r="Y44" s="163">
        <v>64801</v>
      </c>
      <c r="Z44" s="16"/>
      <c r="AA44" s="16"/>
      <c r="AB44" s="16"/>
    </row>
    <row r="45" spans="1:28" ht="17.25" customHeight="1" x14ac:dyDescent="0.2">
      <c r="A45" s="193"/>
      <c r="B45" s="153"/>
      <c r="C45" s="383"/>
      <c r="D45" s="388"/>
      <c r="E45" s="232"/>
      <c r="F45" s="235"/>
      <c r="G45" s="135">
        <v>2023</v>
      </c>
      <c r="H45" s="140">
        <f>H48</f>
        <v>171426.6</v>
      </c>
      <c r="I45" s="390"/>
      <c r="J45" s="199"/>
      <c r="K45" s="30"/>
      <c r="L45" s="30"/>
      <c r="M45" s="16"/>
      <c r="N45" s="18"/>
      <c r="O45" s="18"/>
      <c r="P45" s="383"/>
      <c r="Q45" s="388"/>
      <c r="R45" s="232"/>
      <c r="S45" s="235"/>
      <c r="T45" s="125">
        <v>2023</v>
      </c>
      <c r="U45" s="126">
        <f>U48</f>
        <v>171426.6</v>
      </c>
      <c r="V45" s="232"/>
      <c r="W45" s="129"/>
      <c r="X45" s="51"/>
      <c r="Y45" s="164"/>
      <c r="Z45" s="16"/>
      <c r="AA45" s="16"/>
      <c r="AB45" s="16"/>
    </row>
    <row r="46" spans="1:28" ht="47.25" customHeight="1" thickBot="1" x14ac:dyDescent="0.25">
      <c r="A46" s="193"/>
      <c r="B46" s="153"/>
      <c r="C46" s="383"/>
      <c r="D46" s="388"/>
      <c r="E46" s="232"/>
      <c r="F46" s="236"/>
      <c r="G46" s="135">
        <v>2024</v>
      </c>
      <c r="H46" s="141">
        <f>H49</f>
        <v>554947.69999999995</v>
      </c>
      <c r="I46" s="390" t="s">
        <v>81</v>
      </c>
      <c r="J46" s="199">
        <f>J43/J44*1000</f>
        <v>3553.9997401359956</v>
      </c>
      <c r="K46" s="30">
        <f>K43/K44*1000</f>
        <v>7424.6004590930743</v>
      </c>
      <c r="L46" s="30">
        <f>L43/L44*1000</f>
        <v>9185.7466812328257</v>
      </c>
      <c r="M46" s="16"/>
      <c r="N46" s="18"/>
      <c r="O46" s="18"/>
      <c r="P46" s="383"/>
      <c r="Q46" s="388"/>
      <c r="R46" s="232"/>
      <c r="S46" s="236"/>
      <c r="T46" s="125">
        <v>2024</v>
      </c>
      <c r="U46" s="187">
        <f>U49</f>
        <v>619947.69999999995</v>
      </c>
      <c r="V46" s="232" t="s">
        <v>81</v>
      </c>
      <c r="W46" s="129">
        <f>W43/W44*1000</f>
        <v>3553.9997401359956</v>
      </c>
      <c r="X46" s="51">
        <f>X43/X44*1000</f>
        <v>7424.6004590930743</v>
      </c>
      <c r="Y46" s="164">
        <f>Y43/Y44*1000</f>
        <v>9566.9464977392308</v>
      </c>
      <c r="Z46" s="16"/>
      <c r="AA46" s="16"/>
      <c r="AB46" s="16"/>
    </row>
    <row r="47" spans="1:28" ht="87.75" customHeight="1" x14ac:dyDescent="0.2">
      <c r="A47" s="193"/>
      <c r="B47" s="153"/>
      <c r="C47" s="383"/>
      <c r="D47" s="388"/>
      <c r="E47" s="232"/>
      <c r="F47" s="385" t="s">
        <v>15</v>
      </c>
      <c r="G47" s="135">
        <v>2022</v>
      </c>
      <c r="H47" s="142">
        <f>J43</f>
        <v>82058.3</v>
      </c>
      <c r="I47" s="390"/>
      <c r="J47" s="199"/>
      <c r="K47" s="30"/>
      <c r="L47" s="30"/>
      <c r="M47" s="16"/>
      <c r="N47" s="18"/>
      <c r="O47" s="18"/>
      <c r="P47" s="383"/>
      <c r="Q47" s="388"/>
      <c r="R47" s="232"/>
      <c r="S47" s="385" t="s">
        <v>15</v>
      </c>
      <c r="T47" s="125">
        <v>2022</v>
      </c>
      <c r="U47" s="126">
        <f>W43</f>
        <v>82058.3</v>
      </c>
      <c r="V47" s="232"/>
      <c r="W47" s="129"/>
      <c r="X47" s="51"/>
      <c r="Y47" s="164"/>
      <c r="Z47" s="16"/>
      <c r="AA47" s="16"/>
      <c r="AB47" s="16"/>
    </row>
    <row r="48" spans="1:28" ht="64.5" customHeight="1" x14ac:dyDescent="0.2">
      <c r="A48" s="193"/>
      <c r="B48" s="153"/>
      <c r="C48" s="383"/>
      <c r="D48" s="388"/>
      <c r="E48" s="232"/>
      <c r="F48" s="235"/>
      <c r="G48" s="136">
        <v>2023</v>
      </c>
      <c r="H48" s="143">
        <f>K43</f>
        <v>171426.6</v>
      </c>
      <c r="I48" s="390" t="s">
        <v>82</v>
      </c>
      <c r="J48" s="199">
        <v>100</v>
      </c>
      <c r="K48" s="30">
        <f>K44/J44*100</f>
        <v>100</v>
      </c>
      <c r="L48" s="30">
        <v>100</v>
      </c>
      <c r="M48" s="16"/>
      <c r="N48" s="18"/>
      <c r="O48" s="18"/>
      <c r="P48" s="383"/>
      <c r="Q48" s="388"/>
      <c r="R48" s="232"/>
      <c r="S48" s="235"/>
      <c r="T48" s="130">
        <v>2023</v>
      </c>
      <c r="U48" s="131">
        <f>X43</f>
        <v>171426.6</v>
      </c>
      <c r="V48" s="232" t="s">
        <v>82</v>
      </c>
      <c r="W48" s="129">
        <v>100</v>
      </c>
      <c r="X48" s="51">
        <f>X44/W44*100</f>
        <v>100</v>
      </c>
      <c r="Y48" s="30">
        <v>100</v>
      </c>
      <c r="Z48" s="16"/>
      <c r="AA48" s="16"/>
      <c r="AB48" s="16"/>
    </row>
    <row r="49" spans="1:31" ht="28.5" customHeight="1" thickBot="1" x14ac:dyDescent="0.25">
      <c r="A49" s="200"/>
      <c r="B49" s="154"/>
      <c r="C49" s="384"/>
      <c r="D49" s="389"/>
      <c r="E49" s="233"/>
      <c r="F49" s="386"/>
      <c r="G49" s="137">
        <v>2024</v>
      </c>
      <c r="H49" s="144">
        <f>L43</f>
        <v>554947.69999999995</v>
      </c>
      <c r="I49" s="391"/>
      <c r="J49" s="201"/>
      <c r="K49" s="40"/>
      <c r="L49" s="40"/>
      <c r="M49" s="16"/>
      <c r="N49" s="27"/>
      <c r="O49" s="27"/>
      <c r="P49" s="384"/>
      <c r="Q49" s="389"/>
      <c r="R49" s="233"/>
      <c r="S49" s="386"/>
      <c r="T49" s="132">
        <v>2024</v>
      </c>
      <c r="U49" s="188">
        <f>Y43</f>
        <v>619947.69999999995</v>
      </c>
      <c r="V49" s="233"/>
      <c r="W49" s="133"/>
      <c r="X49" s="79"/>
      <c r="Y49" s="79"/>
      <c r="Z49" s="16"/>
      <c r="AA49" s="16"/>
      <c r="AB49" s="16"/>
    </row>
    <row r="50" spans="1:31" ht="119.25" customHeight="1" x14ac:dyDescent="0.2">
      <c r="A50" s="193"/>
      <c r="B50" s="153"/>
      <c r="C50" s="237" t="s">
        <v>86</v>
      </c>
      <c r="D50" s="150">
        <v>2024</v>
      </c>
      <c r="E50" s="221" t="s">
        <v>64</v>
      </c>
      <c r="F50" s="194" t="s">
        <v>65</v>
      </c>
      <c r="G50" s="22"/>
      <c r="H50" s="147">
        <f>H51+H52+H53</f>
        <v>5160.5</v>
      </c>
      <c r="I50" s="202" t="s">
        <v>83</v>
      </c>
      <c r="J50" s="197"/>
      <c r="K50" s="203"/>
      <c r="L50" s="76">
        <v>5160.5</v>
      </c>
      <c r="M50" s="16"/>
      <c r="N50" s="41"/>
      <c r="O50" s="94"/>
      <c r="P50" s="240" t="s">
        <v>69</v>
      </c>
      <c r="Q50" s="44">
        <v>2024</v>
      </c>
      <c r="R50" s="228" t="s">
        <v>64</v>
      </c>
      <c r="S50" s="98" t="s">
        <v>65</v>
      </c>
      <c r="T50" s="99"/>
      <c r="U50" s="189">
        <f>U51+U52+U53</f>
        <v>8160.5</v>
      </c>
      <c r="V50" s="98" t="s">
        <v>83</v>
      </c>
      <c r="W50" s="100"/>
      <c r="X50" s="101"/>
      <c r="Y50" s="162">
        <v>8160.5</v>
      </c>
      <c r="Z50" s="16"/>
      <c r="AA50" s="16"/>
      <c r="AB50" s="16"/>
    </row>
    <row r="51" spans="1:31" ht="27.75" customHeight="1" x14ac:dyDescent="0.2">
      <c r="A51" s="193"/>
      <c r="B51" s="153"/>
      <c r="C51" s="238"/>
      <c r="D51" s="151"/>
      <c r="E51" s="222"/>
      <c r="F51" s="195"/>
      <c r="G51" s="23">
        <v>2022</v>
      </c>
      <c r="H51" s="204">
        <f>J50</f>
        <v>0</v>
      </c>
      <c r="I51" s="156" t="s">
        <v>14</v>
      </c>
      <c r="J51" s="205"/>
      <c r="K51" s="206"/>
      <c r="L51" s="43"/>
      <c r="M51" s="16"/>
      <c r="N51" s="18"/>
      <c r="O51" s="46"/>
      <c r="P51" s="241"/>
      <c r="Q51" s="102"/>
      <c r="R51" s="229"/>
      <c r="S51" s="103"/>
      <c r="T51" s="104">
        <v>2022</v>
      </c>
      <c r="U51" s="105">
        <f>W50</f>
        <v>0</v>
      </c>
      <c r="V51" s="120" t="s">
        <v>14</v>
      </c>
      <c r="W51" s="106"/>
      <c r="X51" s="107"/>
      <c r="Y51" s="159"/>
      <c r="Z51" s="16"/>
      <c r="AA51" s="16"/>
      <c r="AB51" s="16"/>
    </row>
    <row r="52" spans="1:31" ht="82.5" customHeight="1" x14ac:dyDescent="0.2">
      <c r="A52" s="193"/>
      <c r="B52" s="153"/>
      <c r="C52" s="238"/>
      <c r="D52" s="151"/>
      <c r="E52" s="222"/>
      <c r="F52" s="195"/>
      <c r="G52" s="23">
        <v>2023</v>
      </c>
      <c r="H52" s="204">
        <f>K50</f>
        <v>0</v>
      </c>
      <c r="I52" s="156" t="s">
        <v>66</v>
      </c>
      <c r="J52" s="207"/>
      <c r="K52" s="206"/>
      <c r="L52" s="77">
        <v>1610</v>
      </c>
      <c r="M52" s="16"/>
      <c r="N52" s="18"/>
      <c r="O52" s="46"/>
      <c r="P52" s="241"/>
      <c r="Q52" s="102"/>
      <c r="R52" s="229"/>
      <c r="S52" s="103"/>
      <c r="T52" s="104">
        <v>2023</v>
      </c>
      <c r="U52" s="105">
        <f>X50</f>
        <v>0</v>
      </c>
      <c r="V52" s="120" t="s">
        <v>66</v>
      </c>
      <c r="W52" s="108"/>
      <c r="X52" s="107"/>
      <c r="Y52" s="165">
        <v>816</v>
      </c>
      <c r="Z52" s="16"/>
      <c r="AA52" s="16"/>
      <c r="AB52" s="16"/>
    </row>
    <row r="53" spans="1:31" ht="30.75" customHeight="1" thickBot="1" x14ac:dyDescent="0.25">
      <c r="A53" s="193"/>
      <c r="B53" s="153"/>
      <c r="C53" s="238"/>
      <c r="D53" s="195"/>
      <c r="E53" s="222"/>
      <c r="F53" s="208"/>
      <c r="G53" s="87">
        <v>2024</v>
      </c>
      <c r="H53" s="25">
        <f>L50</f>
        <v>5160.5</v>
      </c>
      <c r="I53" s="156" t="s">
        <v>16</v>
      </c>
      <c r="J53" s="209"/>
      <c r="K53" s="206"/>
      <c r="L53" s="158"/>
      <c r="M53" s="16"/>
      <c r="N53" s="18"/>
      <c r="O53" s="46"/>
      <c r="P53" s="241"/>
      <c r="Q53" s="103"/>
      <c r="R53" s="229"/>
      <c r="S53" s="109"/>
      <c r="T53" s="110">
        <v>2024</v>
      </c>
      <c r="U53" s="190">
        <f>Y50</f>
        <v>8160.5</v>
      </c>
      <c r="V53" s="120" t="s">
        <v>16</v>
      </c>
      <c r="W53" s="97"/>
      <c r="X53" s="107"/>
      <c r="Y53" s="166"/>
      <c r="Z53" s="16"/>
      <c r="AA53" s="16"/>
      <c r="AB53" s="16"/>
    </row>
    <row r="54" spans="1:31" ht="39.75" customHeight="1" x14ac:dyDescent="0.2">
      <c r="A54" s="193"/>
      <c r="B54" s="153"/>
      <c r="C54" s="238"/>
      <c r="D54" s="195"/>
      <c r="E54" s="222"/>
      <c r="F54" s="227" t="s">
        <v>15</v>
      </c>
      <c r="G54" s="22">
        <v>2022</v>
      </c>
      <c r="H54" s="204">
        <f>J50</f>
        <v>0</v>
      </c>
      <c r="I54" s="156" t="s">
        <v>67</v>
      </c>
      <c r="J54" s="205"/>
      <c r="K54" s="206"/>
      <c r="L54" s="43">
        <f>L50/L52</f>
        <v>3.2052795031055901</v>
      </c>
      <c r="M54" s="16"/>
      <c r="N54" s="18"/>
      <c r="O54" s="46"/>
      <c r="P54" s="241"/>
      <c r="Q54" s="103"/>
      <c r="R54" s="229"/>
      <c r="S54" s="230" t="s">
        <v>15</v>
      </c>
      <c r="T54" s="99">
        <v>2022</v>
      </c>
      <c r="U54" s="105">
        <f>W50</f>
        <v>0</v>
      </c>
      <c r="V54" s="120" t="s">
        <v>67</v>
      </c>
      <c r="W54" s="106"/>
      <c r="X54" s="107"/>
      <c r="Y54" s="159">
        <f>Y50/Y52</f>
        <v>10.000612745098039</v>
      </c>
      <c r="Z54" s="16"/>
      <c r="AA54" s="16"/>
      <c r="AB54" s="16"/>
    </row>
    <row r="55" spans="1:31" ht="18" customHeight="1" x14ac:dyDescent="0.2">
      <c r="A55" s="193"/>
      <c r="B55" s="153"/>
      <c r="C55" s="238"/>
      <c r="D55" s="195"/>
      <c r="E55" s="195"/>
      <c r="F55" s="227"/>
      <c r="G55" s="23">
        <v>2023</v>
      </c>
      <c r="H55" s="204">
        <f>K50</f>
        <v>0</v>
      </c>
      <c r="I55" s="156"/>
      <c r="J55" s="205"/>
      <c r="K55" s="206"/>
      <c r="L55" s="43"/>
      <c r="M55" s="16"/>
      <c r="N55" s="18"/>
      <c r="O55" s="46"/>
      <c r="P55" s="241"/>
      <c r="Q55" s="103"/>
      <c r="R55" s="103"/>
      <c r="S55" s="230"/>
      <c r="T55" s="104">
        <v>2023</v>
      </c>
      <c r="U55" s="105">
        <f>X50</f>
        <v>0</v>
      </c>
      <c r="V55" s="120"/>
      <c r="W55" s="106"/>
      <c r="X55" s="107"/>
      <c r="Y55" s="43"/>
      <c r="Z55" s="16"/>
      <c r="AA55" s="16"/>
      <c r="AB55" s="16"/>
    </row>
    <row r="56" spans="1:31" ht="27.75" customHeight="1" x14ac:dyDescent="0.2">
      <c r="A56" s="193"/>
      <c r="B56" s="153"/>
      <c r="C56" s="238"/>
      <c r="D56" s="195"/>
      <c r="E56" s="195"/>
      <c r="F56" s="70"/>
      <c r="G56" s="23">
        <v>2024</v>
      </c>
      <c r="H56" s="25">
        <f>L50</f>
        <v>5160.5</v>
      </c>
      <c r="I56" s="156" t="s">
        <v>52</v>
      </c>
      <c r="J56" s="205"/>
      <c r="K56" s="206"/>
      <c r="L56" s="43"/>
      <c r="M56" s="16"/>
      <c r="N56" s="18"/>
      <c r="O56" s="46"/>
      <c r="P56" s="241"/>
      <c r="Q56" s="103"/>
      <c r="R56" s="103"/>
      <c r="S56" s="111"/>
      <c r="T56" s="104">
        <v>2024</v>
      </c>
      <c r="U56" s="190">
        <f>Y50</f>
        <v>8160.5</v>
      </c>
      <c r="V56" s="120" t="s">
        <v>52</v>
      </c>
      <c r="W56" s="106"/>
      <c r="X56" s="107"/>
      <c r="Y56" s="43"/>
      <c r="Z56" s="16"/>
      <c r="AA56" s="16"/>
      <c r="AB56" s="16"/>
    </row>
    <row r="57" spans="1:31" ht="45" customHeight="1" thickBot="1" x14ac:dyDescent="0.25">
      <c r="A57" s="200"/>
      <c r="B57" s="154"/>
      <c r="C57" s="239"/>
      <c r="D57" s="208"/>
      <c r="E57" s="208"/>
      <c r="F57" s="71"/>
      <c r="G57" s="87"/>
      <c r="H57" s="26"/>
      <c r="I57" s="157" t="s">
        <v>68</v>
      </c>
      <c r="J57" s="201"/>
      <c r="K57" s="210"/>
      <c r="L57" s="160">
        <v>100</v>
      </c>
      <c r="M57" s="16"/>
      <c r="N57" s="27"/>
      <c r="O57" s="96"/>
      <c r="P57" s="242"/>
      <c r="Q57" s="109"/>
      <c r="R57" s="109"/>
      <c r="S57" s="112"/>
      <c r="T57" s="110"/>
      <c r="U57" s="113"/>
      <c r="V57" s="114" t="s">
        <v>68</v>
      </c>
      <c r="W57" s="115"/>
      <c r="X57" s="116"/>
      <c r="Y57" s="160">
        <v>100</v>
      </c>
      <c r="Z57" s="16"/>
      <c r="AA57" s="16"/>
      <c r="AB57" s="16"/>
    </row>
    <row r="58" spans="1:31" ht="27" customHeight="1" thickBot="1" x14ac:dyDescent="0.25">
      <c r="A58" s="356"/>
      <c r="B58" s="357"/>
      <c r="C58" s="358"/>
      <c r="D58" s="358"/>
      <c r="E58" s="359"/>
      <c r="F58" s="29" t="s">
        <v>50</v>
      </c>
      <c r="G58" s="32">
        <f>H60+H61+H62</f>
        <v>12784011.5</v>
      </c>
      <c r="H58" s="26"/>
      <c r="I58" s="31"/>
      <c r="J58" s="30">
        <v>2681184.7999999998</v>
      </c>
      <c r="K58" s="42">
        <v>4917221.0999999996</v>
      </c>
      <c r="L58" s="42">
        <v>5185605.5999999996</v>
      </c>
      <c r="M58" s="4"/>
      <c r="N58" s="360"/>
      <c r="O58" s="361"/>
      <c r="P58" s="362"/>
      <c r="Q58" s="362"/>
      <c r="R58" s="363"/>
      <c r="S58" s="49" t="s">
        <v>50</v>
      </c>
      <c r="T58" s="169">
        <f>U60+U61+U62</f>
        <v>12855810.5</v>
      </c>
      <c r="U58" s="170"/>
      <c r="V58" s="50"/>
      <c r="W58" s="51">
        <v>2681184.7999999998</v>
      </c>
      <c r="X58" s="52">
        <v>4917221.0999999996</v>
      </c>
      <c r="Y58" s="168">
        <v>5257404.5999999996</v>
      </c>
      <c r="Z58" s="4"/>
      <c r="AA58" s="4"/>
      <c r="AB58" s="4"/>
    </row>
    <row r="59" spans="1:31" ht="19.5" customHeight="1" thickBot="1" x14ac:dyDescent="0.35">
      <c r="A59" s="33"/>
      <c r="B59" s="34"/>
      <c r="C59" s="34"/>
      <c r="D59" s="34"/>
      <c r="E59" s="34"/>
      <c r="F59" s="34"/>
      <c r="G59" s="35"/>
      <c r="H59" s="36"/>
      <c r="I59" s="35"/>
      <c r="J59" s="35"/>
      <c r="K59" s="148"/>
      <c r="L59" s="148"/>
      <c r="M59" s="4"/>
      <c r="N59" s="53"/>
      <c r="O59" s="54"/>
      <c r="P59" s="54"/>
      <c r="Q59" s="54"/>
      <c r="R59" s="54"/>
      <c r="S59" s="55"/>
      <c r="T59" s="35"/>
      <c r="U59" s="171"/>
      <c r="V59" s="56"/>
      <c r="W59" s="56"/>
      <c r="X59" s="57"/>
      <c r="Y59" s="57"/>
      <c r="Z59" s="12"/>
      <c r="AA59" s="4"/>
      <c r="AB59" s="4"/>
    </row>
    <row r="60" spans="1:31" ht="20.25" customHeight="1" thickBot="1" x14ac:dyDescent="0.25">
      <c r="A60" s="364" t="s">
        <v>73</v>
      </c>
      <c r="B60" s="365"/>
      <c r="C60" s="365"/>
      <c r="D60" s="365"/>
      <c r="E60" s="366"/>
      <c r="F60" s="211">
        <v>2022</v>
      </c>
      <c r="G60" s="172"/>
      <c r="H60" s="173">
        <f>J58</f>
        <v>2681184.7999999998</v>
      </c>
      <c r="I60" s="212"/>
      <c r="J60" s="213"/>
      <c r="K60" s="213"/>
      <c r="L60" s="214"/>
      <c r="M60" s="4"/>
      <c r="N60" s="364" t="s">
        <v>85</v>
      </c>
      <c r="O60" s="365"/>
      <c r="P60" s="365"/>
      <c r="Q60" s="365"/>
      <c r="R60" s="366"/>
      <c r="S60" s="58">
        <v>2022</v>
      </c>
      <c r="T60" s="172"/>
      <c r="U60" s="173">
        <f>W58</f>
        <v>2681184.7999999998</v>
      </c>
      <c r="V60" s="59"/>
      <c r="W60" s="60"/>
      <c r="X60" s="60"/>
      <c r="Y60" s="61"/>
      <c r="Z60" s="4"/>
      <c r="AA60" s="4"/>
      <c r="AB60" s="4"/>
      <c r="AE60" s="3"/>
    </row>
    <row r="61" spans="1:31" ht="18.75" customHeight="1" thickBot="1" x14ac:dyDescent="0.25">
      <c r="A61" s="367"/>
      <c r="B61" s="368"/>
      <c r="C61" s="368"/>
      <c r="D61" s="368"/>
      <c r="E61" s="369"/>
      <c r="F61" s="215">
        <v>2023</v>
      </c>
      <c r="G61" s="174"/>
      <c r="H61" s="175">
        <f>K58</f>
        <v>4917221.0999999996</v>
      </c>
      <c r="I61" s="216"/>
      <c r="J61" s="217"/>
      <c r="K61" s="217"/>
      <c r="L61" s="218"/>
      <c r="M61" s="4"/>
      <c r="N61" s="367"/>
      <c r="O61" s="368"/>
      <c r="P61" s="368"/>
      <c r="Q61" s="368"/>
      <c r="R61" s="369"/>
      <c r="S61" s="62">
        <v>2023</v>
      </c>
      <c r="T61" s="174"/>
      <c r="U61" s="175">
        <f>X58</f>
        <v>4917221.0999999996</v>
      </c>
      <c r="V61" s="63"/>
      <c r="W61" s="64"/>
      <c r="X61" s="64"/>
      <c r="Y61" s="65"/>
      <c r="Z61" s="4"/>
      <c r="AA61" s="4"/>
      <c r="AB61" s="4"/>
    </row>
    <row r="62" spans="1:31" ht="15.75" thickBot="1" x14ac:dyDescent="0.3">
      <c r="A62" s="370"/>
      <c r="B62" s="371"/>
      <c r="C62" s="371"/>
      <c r="D62" s="371"/>
      <c r="E62" s="372"/>
      <c r="F62" s="215">
        <v>2024</v>
      </c>
      <c r="G62" s="174"/>
      <c r="H62" s="175">
        <f>L58</f>
        <v>5185605.5999999996</v>
      </c>
      <c r="I62" s="219"/>
      <c r="J62" s="219"/>
      <c r="K62" s="219"/>
      <c r="L62" s="220"/>
      <c r="M62" s="4"/>
      <c r="N62" s="370"/>
      <c r="O62" s="371"/>
      <c r="P62" s="371"/>
      <c r="Q62" s="371"/>
      <c r="R62" s="372"/>
      <c r="S62" s="62">
        <v>2024</v>
      </c>
      <c r="T62" s="174"/>
      <c r="U62" s="176">
        <f>Y58</f>
        <v>5257404.5999999996</v>
      </c>
      <c r="V62" s="66"/>
      <c r="W62" s="67"/>
      <c r="X62" s="67"/>
      <c r="Y62" s="68"/>
      <c r="Z62" s="4"/>
      <c r="AA62" s="4"/>
      <c r="AB62" s="4"/>
    </row>
    <row r="63" spans="1:31" x14ac:dyDescent="0.2">
      <c r="A63" s="373"/>
      <c r="B63" s="373"/>
      <c r="C63" s="373"/>
      <c r="D63" s="373"/>
      <c r="E63" s="373"/>
      <c r="F63" s="373"/>
      <c r="G63" s="373"/>
      <c r="H63" s="373"/>
      <c r="I63" s="373"/>
      <c r="J63" s="373"/>
      <c r="K63" s="373"/>
      <c r="L63" s="373"/>
      <c r="M63" s="16"/>
      <c r="N63" s="373"/>
      <c r="O63" s="373"/>
      <c r="P63" s="373"/>
      <c r="Q63" s="373"/>
      <c r="R63" s="373"/>
      <c r="S63" s="373"/>
      <c r="T63" s="373"/>
      <c r="U63" s="373"/>
      <c r="V63" s="373"/>
      <c r="W63" s="373"/>
      <c r="X63" s="373"/>
      <c r="Y63" s="373"/>
      <c r="Z63" s="4"/>
      <c r="AA63" s="4"/>
      <c r="AB63" s="4"/>
    </row>
    <row r="64" spans="1:31" ht="18.75" x14ac:dyDescent="0.2">
      <c r="H64" s="3"/>
      <c r="I64" s="3"/>
      <c r="M64" s="4"/>
      <c r="N64" s="11"/>
      <c r="O64" s="11"/>
      <c r="P64" s="11"/>
      <c r="Q64" s="11"/>
      <c r="R64" s="11"/>
      <c r="S64" s="11"/>
      <c r="T64" s="11"/>
      <c r="U64" s="11"/>
      <c r="V64" s="11"/>
      <c r="W64" s="11"/>
      <c r="X64" s="11"/>
      <c r="Y64" s="11"/>
      <c r="Z64" s="4"/>
      <c r="AA64" s="4"/>
      <c r="AB64" s="4"/>
    </row>
    <row r="65" spans="1:28" ht="20.25" x14ac:dyDescent="0.3">
      <c r="A65" s="9" t="s">
        <v>88</v>
      </c>
      <c r="B65" s="9"/>
      <c r="C65" s="9"/>
      <c r="D65" s="9"/>
      <c r="E65" s="9"/>
      <c r="F65" s="9"/>
      <c r="G65" s="9"/>
      <c r="H65" s="10"/>
      <c r="I65" s="374" t="s">
        <v>89</v>
      </c>
      <c r="J65" s="374"/>
      <c r="K65" s="374"/>
      <c r="L65" s="374"/>
      <c r="M65" s="374"/>
      <c r="N65" s="374"/>
      <c r="O65" s="374"/>
      <c r="P65" s="374"/>
      <c r="Q65" s="374"/>
      <c r="R65" s="374"/>
      <c r="S65" s="374"/>
      <c r="T65" s="374"/>
      <c r="U65" s="374"/>
      <c r="V65" s="374"/>
      <c r="W65" s="374"/>
      <c r="X65" s="374"/>
      <c r="Y65" s="7"/>
      <c r="Z65" s="4"/>
      <c r="AA65" s="4"/>
      <c r="AB65" s="4"/>
    </row>
    <row r="66" spans="1:28" ht="18.75" x14ac:dyDescent="0.3">
      <c r="M66" s="4"/>
      <c r="N66" s="1"/>
      <c r="O66" s="1"/>
      <c r="P66" s="1"/>
      <c r="Q66" s="1"/>
      <c r="R66" s="1"/>
      <c r="S66" s="5"/>
      <c r="T66" s="5"/>
      <c r="U66" s="4"/>
      <c r="V66" s="6"/>
      <c r="W66" s="6"/>
      <c r="X66" s="4"/>
      <c r="Y66" s="4"/>
      <c r="Z66" s="4"/>
      <c r="AA66" s="4"/>
      <c r="AB66" s="4"/>
    </row>
    <row r="67" spans="1:28" x14ac:dyDescent="0.2">
      <c r="M67" s="2"/>
      <c r="U67" s="4"/>
      <c r="V67" s="4"/>
      <c r="W67" s="4"/>
      <c r="X67" s="4"/>
      <c r="Y67" s="4"/>
      <c r="Z67" s="4"/>
      <c r="AA67" s="4"/>
      <c r="AB67" s="4"/>
    </row>
    <row r="68" spans="1:28" x14ac:dyDescent="0.2">
      <c r="M68" s="2"/>
      <c r="U68" s="4"/>
      <c r="V68" s="4"/>
      <c r="W68" s="4"/>
      <c r="X68" s="4"/>
      <c r="Y68" s="4"/>
      <c r="Z68" s="4"/>
      <c r="AA68" s="4"/>
      <c r="AB68" s="4"/>
    </row>
    <row r="69" spans="1:28" x14ac:dyDescent="0.2">
      <c r="M69" s="2"/>
      <c r="U69" s="4"/>
      <c r="V69" s="4"/>
      <c r="W69" s="4"/>
      <c r="X69" s="4"/>
      <c r="Y69" s="4"/>
      <c r="Z69" s="4"/>
      <c r="AA69" s="4"/>
      <c r="AB69" s="4"/>
    </row>
    <row r="70" spans="1:28" x14ac:dyDescent="0.2">
      <c r="M70" s="2"/>
      <c r="U70" s="4"/>
      <c r="V70" s="4"/>
      <c r="W70" s="4"/>
      <c r="X70" s="4"/>
      <c r="Y70" s="4"/>
      <c r="Z70" s="4"/>
      <c r="AA70" s="4"/>
      <c r="AB70" s="4"/>
    </row>
    <row r="71" spans="1:28" x14ac:dyDescent="0.2">
      <c r="M71" s="2"/>
      <c r="U71" s="4"/>
      <c r="V71" s="4"/>
      <c r="W71" s="4"/>
      <c r="X71" s="4"/>
      <c r="Y71" s="4"/>
      <c r="Z71" s="4"/>
      <c r="AA71" s="4"/>
      <c r="AB71" s="4"/>
    </row>
    <row r="72" spans="1:28" x14ac:dyDescent="0.2">
      <c r="M72" s="2"/>
      <c r="U72" s="4"/>
      <c r="V72" s="4"/>
      <c r="W72" s="4"/>
      <c r="X72" s="4"/>
      <c r="Y72" s="4"/>
      <c r="Z72" s="4"/>
      <c r="AA72" s="4"/>
      <c r="AB72" s="4"/>
    </row>
    <row r="73" spans="1:28" x14ac:dyDescent="0.2">
      <c r="M73" s="2"/>
      <c r="U73" s="4"/>
      <c r="V73" s="4"/>
      <c r="W73" s="4"/>
      <c r="X73" s="4"/>
      <c r="Y73" s="4"/>
      <c r="Z73" s="4"/>
      <c r="AA73" s="4"/>
      <c r="AB73" s="4"/>
    </row>
    <row r="74" spans="1:28" ht="23.25" x14ac:dyDescent="0.35">
      <c r="M74" s="2"/>
      <c r="U74" s="4"/>
      <c r="V74" s="8"/>
      <c r="W74" s="4"/>
      <c r="X74" s="4"/>
      <c r="Y74" s="4"/>
      <c r="Z74" s="4"/>
      <c r="AA74" s="4"/>
      <c r="AB74" s="4"/>
    </row>
    <row r="75" spans="1:28" x14ac:dyDescent="0.2">
      <c r="M75" s="2"/>
      <c r="U75" s="4"/>
      <c r="V75" s="4"/>
      <c r="W75" s="4"/>
      <c r="X75" s="4"/>
      <c r="Y75" s="4"/>
      <c r="Z75" s="4"/>
      <c r="AA75" s="4"/>
      <c r="AB75" s="4"/>
    </row>
    <row r="76" spans="1:28" x14ac:dyDescent="0.2">
      <c r="M76" s="2"/>
      <c r="U76" s="4"/>
      <c r="V76" s="4"/>
      <c r="W76" s="4"/>
      <c r="X76" s="4"/>
      <c r="Y76" s="4"/>
      <c r="Z76" s="4"/>
      <c r="AA76" s="4"/>
      <c r="AB76" s="4"/>
    </row>
    <row r="77" spans="1:28" x14ac:dyDescent="0.2">
      <c r="M77" s="2"/>
      <c r="U77" s="4"/>
      <c r="V77" s="4"/>
      <c r="W77" s="4"/>
      <c r="X77" s="4"/>
      <c r="Y77" s="4"/>
      <c r="Z77" s="4"/>
      <c r="AA77" s="4"/>
      <c r="AB77" s="4"/>
    </row>
    <row r="78" spans="1:28" x14ac:dyDescent="0.2">
      <c r="M78" s="2"/>
      <c r="U78" s="4"/>
      <c r="V78" s="4"/>
      <c r="W78" s="4"/>
      <c r="X78" s="4"/>
      <c r="Y78" s="4"/>
      <c r="Z78" s="4"/>
      <c r="AA78" s="4"/>
      <c r="AB78" s="4"/>
    </row>
    <row r="79" spans="1:28" x14ac:dyDescent="0.2">
      <c r="M79" s="2"/>
      <c r="U79" s="4"/>
      <c r="V79" s="4"/>
      <c r="W79" s="4"/>
      <c r="X79" s="4"/>
      <c r="Y79" s="4"/>
      <c r="Z79" s="4"/>
      <c r="AA79" s="4"/>
      <c r="AB79" s="4"/>
    </row>
    <row r="80" spans="1:28" x14ac:dyDescent="0.2">
      <c r="M80" s="2"/>
      <c r="U80" s="4"/>
      <c r="V80" s="4"/>
      <c r="W80" s="4"/>
      <c r="X80" s="4"/>
      <c r="Y80" s="4"/>
      <c r="Z80" s="4"/>
      <c r="AA80" s="4"/>
      <c r="AB80" s="4"/>
    </row>
    <row r="81" spans="13:28" x14ac:dyDescent="0.2">
      <c r="M81" s="2"/>
      <c r="U81" s="4"/>
      <c r="V81" s="4"/>
      <c r="W81" s="4"/>
      <c r="X81" s="4"/>
      <c r="Y81" s="4"/>
      <c r="Z81" s="4"/>
      <c r="AA81" s="4"/>
      <c r="AB81" s="4"/>
    </row>
    <row r="82" spans="13:28" x14ac:dyDescent="0.2">
      <c r="M82" s="2"/>
      <c r="U82" s="4"/>
      <c r="V82" s="4"/>
      <c r="W82" s="4"/>
      <c r="X82" s="4"/>
      <c r="Y82" s="4"/>
      <c r="Z82" s="4"/>
      <c r="AA82" s="4"/>
      <c r="AB82" s="4"/>
    </row>
    <row r="83" spans="13:28" x14ac:dyDescent="0.2">
      <c r="M83" s="2"/>
      <c r="U83" s="4"/>
      <c r="V83" s="4"/>
      <c r="W83" s="4"/>
      <c r="X83" s="4"/>
      <c r="Y83" s="4"/>
      <c r="Z83" s="4"/>
      <c r="AA83" s="4"/>
      <c r="AB83" s="4"/>
    </row>
    <row r="84" spans="13:28" x14ac:dyDescent="0.2">
      <c r="M84" s="2"/>
      <c r="U84" s="4"/>
      <c r="V84" s="4"/>
      <c r="W84" s="4"/>
      <c r="X84" s="4"/>
      <c r="Y84" s="4"/>
      <c r="Z84" s="4"/>
      <c r="AA84" s="4"/>
      <c r="AB84" s="4"/>
    </row>
    <row r="85" spans="13:28" x14ac:dyDescent="0.2">
      <c r="M85" s="2"/>
      <c r="U85" s="4"/>
      <c r="V85" s="4"/>
      <c r="W85" s="4"/>
      <c r="X85" s="4"/>
      <c r="Y85" s="4"/>
      <c r="Z85" s="4"/>
      <c r="AA85" s="4"/>
      <c r="AB85" s="4"/>
    </row>
    <row r="86" spans="13:28" x14ac:dyDescent="0.2">
      <c r="M86" s="2"/>
      <c r="U86" s="4"/>
      <c r="V86" s="4"/>
      <c r="W86" s="4"/>
      <c r="X86" s="4"/>
      <c r="Y86" s="4"/>
      <c r="Z86" s="4"/>
      <c r="AA86" s="4"/>
      <c r="AB86" s="4"/>
    </row>
    <row r="87" spans="13:28" x14ac:dyDescent="0.2">
      <c r="M87" s="2"/>
      <c r="U87" s="4"/>
      <c r="V87" s="4"/>
      <c r="W87" s="4"/>
      <c r="X87" s="4"/>
      <c r="Y87" s="4"/>
      <c r="Z87" s="4"/>
      <c r="AA87" s="4"/>
      <c r="AB87" s="4"/>
    </row>
    <row r="88" spans="13:28" x14ac:dyDescent="0.2">
      <c r="M88" s="2"/>
      <c r="U88" s="4"/>
      <c r="V88" s="4"/>
      <c r="W88" s="4"/>
      <c r="X88" s="4"/>
      <c r="Y88" s="4"/>
      <c r="Z88" s="4"/>
      <c r="AA88" s="4"/>
      <c r="AB88" s="4"/>
    </row>
    <row r="89" spans="13:28" x14ac:dyDescent="0.2">
      <c r="M89" s="2"/>
      <c r="U89" s="4"/>
      <c r="V89" s="4"/>
      <c r="W89" s="4"/>
      <c r="X89" s="4"/>
      <c r="Y89" s="4"/>
      <c r="Z89" s="4"/>
      <c r="AA89" s="4"/>
      <c r="AB89" s="4"/>
    </row>
    <row r="90" spans="13:28" x14ac:dyDescent="0.2">
      <c r="M90" s="2"/>
      <c r="U90" s="4"/>
      <c r="V90" s="4"/>
      <c r="W90" s="4"/>
      <c r="X90" s="4"/>
      <c r="Y90" s="4"/>
      <c r="Z90" s="4"/>
      <c r="AA90" s="4"/>
      <c r="AB90" s="4"/>
    </row>
    <row r="91" spans="13:28" x14ac:dyDescent="0.2">
      <c r="M91" s="2"/>
      <c r="U91" s="4"/>
      <c r="V91" s="4"/>
      <c r="W91" s="4"/>
      <c r="X91" s="4"/>
      <c r="Y91" s="4"/>
      <c r="Z91" s="4"/>
      <c r="AA91" s="4"/>
      <c r="AB91" s="4"/>
    </row>
    <row r="92" spans="13:28" x14ac:dyDescent="0.2">
      <c r="M92" s="2"/>
      <c r="U92" s="4"/>
      <c r="V92" s="4"/>
      <c r="W92" s="4"/>
      <c r="X92" s="4"/>
      <c r="Y92" s="4"/>
      <c r="Z92" s="4"/>
      <c r="AA92" s="4"/>
      <c r="AB92" s="4"/>
    </row>
    <row r="93" spans="13:28" x14ac:dyDescent="0.2">
      <c r="M93" s="2"/>
      <c r="U93" s="4"/>
      <c r="V93" s="4"/>
      <c r="W93" s="4"/>
      <c r="X93" s="4"/>
      <c r="Y93" s="4"/>
      <c r="Z93" s="4"/>
      <c r="AA93" s="4"/>
      <c r="AB93" s="4"/>
    </row>
    <row r="94" spans="13:28" x14ac:dyDescent="0.2">
      <c r="M94" s="2"/>
      <c r="U94" s="4"/>
      <c r="V94" s="4"/>
      <c r="W94" s="4"/>
      <c r="X94" s="4"/>
      <c r="Y94" s="4"/>
      <c r="Z94" s="4"/>
      <c r="AA94" s="4"/>
      <c r="AB94" s="4"/>
    </row>
    <row r="95" spans="13:28" x14ac:dyDescent="0.2">
      <c r="M95" s="2"/>
      <c r="U95" s="4"/>
      <c r="V95" s="4"/>
      <c r="W95" s="4"/>
      <c r="X95" s="4"/>
      <c r="Y95" s="4"/>
      <c r="Z95" s="4"/>
      <c r="AA95" s="4"/>
      <c r="AB95" s="4"/>
    </row>
    <row r="96" spans="13:28" x14ac:dyDescent="0.2">
      <c r="M96" s="2"/>
      <c r="U96" s="4"/>
      <c r="V96" s="4"/>
      <c r="W96" s="4"/>
      <c r="X96" s="4"/>
      <c r="Y96" s="4"/>
      <c r="Z96" s="4"/>
      <c r="AA96" s="4"/>
      <c r="AB96" s="4"/>
    </row>
    <row r="97" spans="13:28" x14ac:dyDescent="0.2">
      <c r="M97" s="2"/>
      <c r="U97" s="4"/>
      <c r="V97" s="4"/>
      <c r="W97" s="4"/>
      <c r="X97" s="4"/>
      <c r="Y97" s="4"/>
      <c r="Z97" s="4"/>
      <c r="AA97" s="4"/>
      <c r="AB97" s="4"/>
    </row>
    <row r="98" spans="13:28" x14ac:dyDescent="0.2">
      <c r="M98" s="2"/>
      <c r="U98" s="4"/>
      <c r="V98" s="4"/>
      <c r="W98" s="4"/>
      <c r="X98" s="4"/>
      <c r="Y98" s="4"/>
      <c r="Z98" s="4"/>
      <c r="AA98" s="4"/>
      <c r="AB98" s="4"/>
    </row>
    <row r="99" spans="13:28" x14ac:dyDescent="0.2">
      <c r="M99" s="2"/>
      <c r="U99" s="4"/>
      <c r="V99" s="4"/>
      <c r="W99" s="4"/>
      <c r="X99" s="4"/>
      <c r="Y99" s="4"/>
      <c r="Z99" s="4"/>
      <c r="AA99" s="4"/>
      <c r="AB99" s="4"/>
    </row>
    <row r="100" spans="13:28" x14ac:dyDescent="0.2">
      <c r="M100" s="2"/>
      <c r="U100" s="4"/>
      <c r="V100" s="4"/>
      <c r="W100" s="4"/>
      <c r="X100" s="4"/>
      <c r="Y100" s="4"/>
      <c r="Z100" s="4"/>
      <c r="AA100" s="4"/>
      <c r="AB100" s="4"/>
    </row>
    <row r="101" spans="13:28" x14ac:dyDescent="0.2">
      <c r="M101" s="2"/>
      <c r="U101" s="4"/>
      <c r="V101" s="4"/>
      <c r="W101" s="4"/>
      <c r="X101" s="4"/>
      <c r="Y101" s="4"/>
      <c r="Z101" s="4"/>
      <c r="AA101" s="4"/>
      <c r="AB101" s="4"/>
    </row>
    <row r="102" spans="13:28" x14ac:dyDescent="0.2">
      <c r="M102" s="2"/>
      <c r="U102" s="4"/>
      <c r="V102" s="4"/>
      <c r="W102" s="4"/>
      <c r="X102" s="4"/>
      <c r="Y102" s="4"/>
      <c r="Z102" s="4"/>
      <c r="AA102" s="4"/>
      <c r="AB102" s="4"/>
    </row>
    <row r="103" spans="13:28" x14ac:dyDescent="0.2">
      <c r="M103" s="2"/>
      <c r="U103" s="4"/>
      <c r="V103" s="4"/>
      <c r="W103" s="4"/>
      <c r="X103" s="4"/>
      <c r="Y103" s="4"/>
      <c r="Z103" s="4"/>
      <c r="AA103" s="4"/>
      <c r="AB103" s="4"/>
    </row>
    <row r="104" spans="13:28" x14ac:dyDescent="0.2">
      <c r="M104" s="2"/>
      <c r="U104" s="4"/>
      <c r="V104" s="4"/>
      <c r="W104" s="4"/>
      <c r="X104" s="4"/>
      <c r="Y104" s="4"/>
      <c r="Z104" s="4"/>
      <c r="AA104" s="4"/>
      <c r="AB104" s="4"/>
    </row>
    <row r="105" spans="13:28" x14ac:dyDescent="0.2">
      <c r="M105" s="2"/>
      <c r="U105" s="4"/>
      <c r="V105" s="4"/>
      <c r="W105" s="4"/>
      <c r="X105" s="4"/>
      <c r="Y105" s="4"/>
      <c r="Z105" s="4"/>
      <c r="AA105" s="4"/>
      <c r="AB105" s="4"/>
    </row>
    <row r="106" spans="13:28" x14ac:dyDescent="0.2">
      <c r="M106" s="2"/>
      <c r="U106" s="4"/>
      <c r="V106" s="4"/>
      <c r="W106" s="4"/>
      <c r="X106" s="4"/>
      <c r="Y106" s="4"/>
      <c r="Z106" s="4"/>
      <c r="AA106" s="4"/>
      <c r="AB106" s="4"/>
    </row>
    <row r="107" spans="13:28" x14ac:dyDescent="0.2">
      <c r="M107" s="2"/>
      <c r="U107" s="4"/>
      <c r="V107" s="4"/>
      <c r="W107" s="4"/>
      <c r="X107" s="4"/>
      <c r="Y107" s="4"/>
      <c r="Z107" s="4"/>
      <c r="AA107" s="4"/>
      <c r="AB107" s="4"/>
    </row>
    <row r="108" spans="13:28" x14ac:dyDescent="0.2">
      <c r="M108" s="2"/>
      <c r="U108" s="4"/>
      <c r="V108" s="4"/>
      <c r="W108" s="4"/>
      <c r="X108" s="4"/>
      <c r="Y108" s="4"/>
      <c r="Z108" s="4"/>
      <c r="AA108" s="4"/>
      <c r="AB108" s="4"/>
    </row>
    <row r="109" spans="13:28" x14ac:dyDescent="0.2">
      <c r="M109" s="2"/>
      <c r="U109" s="4"/>
      <c r="V109" s="4"/>
      <c r="W109" s="4"/>
      <c r="X109" s="4"/>
      <c r="Y109" s="4"/>
      <c r="Z109" s="4"/>
      <c r="AA109" s="4"/>
      <c r="AB109" s="4"/>
    </row>
    <row r="110" spans="13:28" x14ac:dyDescent="0.2">
      <c r="M110" s="2"/>
      <c r="U110" s="4"/>
      <c r="V110" s="4"/>
      <c r="W110" s="4"/>
      <c r="X110" s="4"/>
      <c r="Y110" s="4"/>
      <c r="Z110" s="4"/>
      <c r="AA110" s="4"/>
      <c r="AB110" s="4"/>
    </row>
    <row r="111" spans="13:28" x14ac:dyDescent="0.2">
      <c r="M111" s="2"/>
      <c r="U111" s="4"/>
      <c r="V111" s="4"/>
      <c r="W111" s="4"/>
      <c r="X111" s="4"/>
      <c r="Y111" s="4"/>
      <c r="Z111" s="4"/>
      <c r="AA111" s="4"/>
      <c r="AB111" s="4"/>
    </row>
    <row r="112" spans="13:28" x14ac:dyDescent="0.2">
      <c r="M112" s="2"/>
      <c r="U112" s="4"/>
      <c r="V112" s="4"/>
      <c r="W112" s="4"/>
      <c r="X112" s="4"/>
      <c r="Y112" s="4"/>
      <c r="Z112" s="4"/>
      <c r="AA112" s="4"/>
      <c r="AB112" s="4"/>
    </row>
    <row r="113" spans="13:28" x14ac:dyDescent="0.2">
      <c r="M113" s="2"/>
      <c r="U113" s="4"/>
      <c r="V113" s="4"/>
      <c r="W113" s="4"/>
      <c r="X113" s="4"/>
      <c r="Y113" s="4"/>
      <c r="Z113" s="4"/>
      <c r="AA113" s="4"/>
      <c r="AB113" s="4"/>
    </row>
    <row r="114" spans="13:28" x14ac:dyDescent="0.2">
      <c r="M114" s="2"/>
      <c r="U114" s="4"/>
      <c r="V114" s="4"/>
      <c r="W114" s="4"/>
      <c r="X114" s="4"/>
      <c r="Y114" s="4"/>
      <c r="Z114" s="4"/>
      <c r="AA114" s="4"/>
      <c r="AB114" s="4"/>
    </row>
    <row r="115" spans="13:28" x14ac:dyDescent="0.2">
      <c r="M115" s="2"/>
      <c r="U115" s="4"/>
      <c r="V115" s="4"/>
      <c r="W115" s="4"/>
      <c r="X115" s="4"/>
      <c r="Y115" s="4"/>
      <c r="Z115" s="4"/>
      <c r="AA115" s="4"/>
      <c r="AB115" s="4"/>
    </row>
    <row r="116" spans="13:28" x14ac:dyDescent="0.2">
      <c r="M116" s="2"/>
      <c r="U116" s="4"/>
      <c r="V116" s="4"/>
      <c r="W116" s="4"/>
      <c r="X116" s="4"/>
      <c r="Y116" s="4"/>
      <c r="Z116" s="4"/>
      <c r="AA116" s="4"/>
      <c r="AB116" s="4"/>
    </row>
    <row r="117" spans="13:28" x14ac:dyDescent="0.2">
      <c r="M117" s="2"/>
      <c r="U117" s="4"/>
      <c r="V117" s="4"/>
      <c r="W117" s="4"/>
      <c r="X117" s="4"/>
      <c r="Y117" s="4"/>
      <c r="Z117" s="4"/>
      <c r="AA117" s="4"/>
      <c r="AB117" s="4"/>
    </row>
    <row r="118" spans="13:28" x14ac:dyDescent="0.2">
      <c r="M118" s="2"/>
      <c r="U118" s="4"/>
      <c r="V118" s="4"/>
      <c r="W118" s="4"/>
      <c r="X118" s="4"/>
      <c r="Y118" s="4"/>
      <c r="Z118" s="4"/>
      <c r="AA118" s="4"/>
      <c r="AB118" s="4"/>
    </row>
    <row r="119" spans="13:28" x14ac:dyDescent="0.2">
      <c r="M119" s="2"/>
      <c r="U119" s="4"/>
      <c r="V119" s="4"/>
      <c r="W119" s="4"/>
      <c r="X119" s="4"/>
      <c r="Y119" s="4"/>
      <c r="Z119" s="4"/>
      <c r="AA119" s="4"/>
      <c r="AB119" s="4"/>
    </row>
    <row r="120" spans="13:28" x14ac:dyDescent="0.2">
      <c r="M120" s="2"/>
      <c r="U120" s="4"/>
      <c r="V120" s="4"/>
      <c r="W120" s="4"/>
      <c r="X120" s="4"/>
      <c r="Y120" s="4"/>
      <c r="Z120" s="4"/>
      <c r="AA120" s="4"/>
      <c r="AB120" s="4"/>
    </row>
    <row r="121" spans="13:28" x14ac:dyDescent="0.2">
      <c r="M121" s="2"/>
      <c r="U121" s="4"/>
      <c r="V121" s="4"/>
      <c r="W121" s="4"/>
      <c r="X121" s="4"/>
      <c r="Y121" s="4"/>
      <c r="Z121" s="4"/>
      <c r="AA121" s="4"/>
      <c r="AB121" s="4"/>
    </row>
    <row r="122" spans="13:28" x14ac:dyDescent="0.2">
      <c r="M122" s="2"/>
      <c r="U122" s="4"/>
      <c r="V122" s="4"/>
      <c r="W122" s="4"/>
      <c r="X122" s="4"/>
      <c r="Y122" s="4"/>
      <c r="Z122" s="4"/>
      <c r="AA122" s="4"/>
      <c r="AB122" s="4"/>
    </row>
    <row r="123" spans="13:28" x14ac:dyDescent="0.2">
      <c r="M123" s="2"/>
      <c r="U123" s="4"/>
      <c r="V123" s="4"/>
      <c r="W123" s="4"/>
      <c r="X123" s="4"/>
      <c r="Y123" s="4"/>
      <c r="Z123" s="4"/>
      <c r="AA123" s="4"/>
      <c r="AB123" s="4"/>
    </row>
    <row r="124" spans="13:28" x14ac:dyDescent="0.2">
      <c r="M124" s="2"/>
      <c r="U124" s="4"/>
      <c r="V124" s="4"/>
      <c r="W124" s="4"/>
      <c r="X124" s="4"/>
      <c r="Y124" s="4"/>
      <c r="Z124" s="4"/>
      <c r="AA124" s="4"/>
      <c r="AB124" s="4"/>
    </row>
    <row r="125" spans="13:28" x14ac:dyDescent="0.2">
      <c r="M125" s="2"/>
      <c r="U125" s="4"/>
      <c r="V125" s="4"/>
      <c r="W125" s="4"/>
      <c r="X125" s="4"/>
      <c r="Y125" s="4"/>
      <c r="Z125" s="4"/>
      <c r="AA125" s="4"/>
      <c r="AB125" s="4"/>
    </row>
    <row r="126" spans="13:28" x14ac:dyDescent="0.2">
      <c r="M126" s="2"/>
      <c r="U126" s="4"/>
      <c r="V126" s="4"/>
      <c r="W126" s="4"/>
      <c r="X126" s="4"/>
      <c r="Y126" s="4"/>
      <c r="Z126" s="4"/>
      <c r="AA126" s="4"/>
      <c r="AB126" s="4"/>
    </row>
    <row r="127" spans="13:28" x14ac:dyDescent="0.2">
      <c r="M127" s="2"/>
      <c r="U127" s="4"/>
      <c r="V127" s="4"/>
      <c r="W127" s="4"/>
      <c r="X127" s="4"/>
      <c r="Y127" s="4"/>
      <c r="Z127" s="4"/>
      <c r="AA127" s="4"/>
      <c r="AB127" s="4"/>
    </row>
    <row r="128" spans="13:28" x14ac:dyDescent="0.2">
      <c r="M128" s="2"/>
      <c r="U128" s="4"/>
      <c r="V128" s="4"/>
      <c r="W128" s="4"/>
      <c r="X128" s="4"/>
      <c r="Y128" s="4"/>
      <c r="Z128" s="4"/>
      <c r="AA128" s="4"/>
      <c r="AB128" s="4"/>
    </row>
  </sheetData>
  <sheetProtection selectLockedCells="1" selectUnlockedCells="1"/>
  <mergeCells count="175">
    <mergeCell ref="V44:V45"/>
    <mergeCell ref="V46:V47"/>
    <mergeCell ref="S47:S49"/>
    <mergeCell ref="V48:V49"/>
    <mergeCell ref="D43:D49"/>
    <mergeCell ref="E43:E49"/>
    <mergeCell ref="F43:F46"/>
    <mergeCell ref="I44:I45"/>
    <mergeCell ref="I46:I47"/>
    <mergeCell ref="F47:F49"/>
    <mergeCell ref="I48:I49"/>
    <mergeCell ref="P43:P49"/>
    <mergeCell ref="Q43:Q49"/>
    <mergeCell ref="A58:E58"/>
    <mergeCell ref="N58:R58"/>
    <mergeCell ref="A60:E62"/>
    <mergeCell ref="N60:R62"/>
    <mergeCell ref="A63:L63"/>
    <mergeCell ref="N63:Y63"/>
    <mergeCell ref="I65:X65"/>
    <mergeCell ref="N18:P18"/>
    <mergeCell ref="Q18:R18"/>
    <mergeCell ref="S18:T18"/>
    <mergeCell ref="U18:V18"/>
    <mergeCell ref="W18:Y18"/>
    <mergeCell ref="A18:C18"/>
    <mergeCell ref="D18:E18"/>
    <mergeCell ref="F18:G18"/>
    <mergeCell ref="H18:I18"/>
    <mergeCell ref="J18:L18"/>
    <mergeCell ref="D20:D21"/>
    <mergeCell ref="O20:O21"/>
    <mergeCell ref="N20:N21"/>
    <mergeCell ref="S20:S21"/>
    <mergeCell ref="D24:D30"/>
    <mergeCell ref="E24:E30"/>
    <mergeCell ref="C43:C49"/>
    <mergeCell ref="N17:P17"/>
    <mergeCell ref="Q17:R17"/>
    <mergeCell ref="S17:T17"/>
    <mergeCell ref="U17:V17"/>
    <mergeCell ref="W17:Y17"/>
    <mergeCell ref="A17:C17"/>
    <mergeCell ref="D17:E17"/>
    <mergeCell ref="F17:G17"/>
    <mergeCell ref="H17:I17"/>
    <mergeCell ref="J17:L17"/>
    <mergeCell ref="N16:P16"/>
    <mergeCell ref="Q16:R16"/>
    <mergeCell ref="S16:T16"/>
    <mergeCell ref="U16:V16"/>
    <mergeCell ref="W16:Y16"/>
    <mergeCell ref="A16:C16"/>
    <mergeCell ref="D16:E16"/>
    <mergeCell ref="F16:G16"/>
    <mergeCell ref="H16:I16"/>
    <mergeCell ref="J16:L16"/>
    <mergeCell ref="K9:L9"/>
    <mergeCell ref="J14:L15"/>
    <mergeCell ref="N14:P15"/>
    <mergeCell ref="Q14:V14"/>
    <mergeCell ref="W14:Y15"/>
    <mergeCell ref="D15:E15"/>
    <mergeCell ref="F15:G15"/>
    <mergeCell ref="H15:I15"/>
    <mergeCell ref="Q15:R15"/>
    <mergeCell ref="S15:T15"/>
    <mergeCell ref="U15:V15"/>
    <mergeCell ref="Q8:R8"/>
    <mergeCell ref="S8:U8"/>
    <mergeCell ref="V11:W11"/>
    <mergeCell ref="X11:Y11"/>
    <mergeCell ref="F11:H11"/>
    <mergeCell ref="I11:J11"/>
    <mergeCell ref="K11:L11"/>
    <mergeCell ref="A12:L12"/>
    <mergeCell ref="N12:Y12"/>
    <mergeCell ref="Q9:R9"/>
    <mergeCell ref="S9:U9"/>
    <mergeCell ref="V9:W9"/>
    <mergeCell ref="X9:Y9"/>
    <mergeCell ref="D10:E10"/>
    <mergeCell ref="F10:H10"/>
    <mergeCell ref="I10:J10"/>
    <mergeCell ref="K10:L10"/>
    <mergeCell ref="Q10:R10"/>
    <mergeCell ref="S10:U10"/>
    <mergeCell ref="V10:W10"/>
    <mergeCell ref="X10:Y10"/>
    <mergeCell ref="D11:E11"/>
    <mergeCell ref="F9:H9"/>
    <mergeCell ref="I9:J9"/>
    <mergeCell ref="P24:P30"/>
    <mergeCell ref="S24:S25"/>
    <mergeCell ref="V8:W8"/>
    <mergeCell ref="X8:Y8"/>
    <mergeCell ref="N4:N8"/>
    <mergeCell ref="O4:P6"/>
    <mergeCell ref="Q4:R5"/>
    <mergeCell ref="S4:Y4"/>
    <mergeCell ref="F5:H5"/>
    <mergeCell ref="I5:J5"/>
    <mergeCell ref="K5:L5"/>
    <mergeCell ref="S5:U5"/>
    <mergeCell ref="V5:W5"/>
    <mergeCell ref="X5:Y5"/>
    <mergeCell ref="F6:H7"/>
    <mergeCell ref="I6:J7"/>
    <mergeCell ref="K6:L7"/>
    <mergeCell ref="Q6:R7"/>
    <mergeCell ref="S6:U7"/>
    <mergeCell ref="Q11:R11"/>
    <mergeCell ref="S11:U11"/>
    <mergeCell ref="F8:H8"/>
    <mergeCell ref="I8:J8"/>
    <mergeCell ref="K8:L8"/>
    <mergeCell ref="A1:Y1"/>
    <mergeCell ref="A2:L2"/>
    <mergeCell ref="N2:Y2"/>
    <mergeCell ref="A3:L3"/>
    <mergeCell ref="N3:Y3"/>
    <mergeCell ref="N19:Y19"/>
    <mergeCell ref="N23:Y23"/>
    <mergeCell ref="R20:R21"/>
    <mergeCell ref="Q20:Q21"/>
    <mergeCell ref="V20:Y20"/>
    <mergeCell ref="N22:Y22"/>
    <mergeCell ref="P20:P21"/>
    <mergeCell ref="T20:U21"/>
    <mergeCell ref="V6:W7"/>
    <mergeCell ref="A4:A8"/>
    <mergeCell ref="B4:C6"/>
    <mergeCell ref="D4:E5"/>
    <mergeCell ref="F4:L4"/>
    <mergeCell ref="D6:E7"/>
    <mergeCell ref="D9:E9"/>
    <mergeCell ref="A14:C15"/>
    <mergeCell ref="D14:I14"/>
    <mergeCell ref="X6:Y7"/>
    <mergeCell ref="D8:E8"/>
    <mergeCell ref="C50:C57"/>
    <mergeCell ref="P50:P57"/>
    <mergeCell ref="S35:S38"/>
    <mergeCell ref="A19:L19"/>
    <mergeCell ref="I20:L20"/>
    <mergeCell ref="A23:L23"/>
    <mergeCell ref="F20:F21"/>
    <mergeCell ref="B20:B21"/>
    <mergeCell ref="A22:L22"/>
    <mergeCell ref="G20:H21"/>
    <mergeCell ref="E20:E21"/>
    <mergeCell ref="A24:A25"/>
    <mergeCell ref="B24:B26"/>
    <mergeCell ref="A20:A21"/>
    <mergeCell ref="C20:C21"/>
    <mergeCell ref="C24:C30"/>
    <mergeCell ref="F28:F30"/>
    <mergeCell ref="F24:F25"/>
    <mergeCell ref="N24:N26"/>
    <mergeCell ref="C31:C42"/>
    <mergeCell ref="Q24:Q30"/>
    <mergeCell ref="S28:S30"/>
    <mergeCell ref="R24:R30"/>
    <mergeCell ref="O24:O26"/>
    <mergeCell ref="E31:E42"/>
    <mergeCell ref="F39:F42"/>
    <mergeCell ref="P31:P42"/>
    <mergeCell ref="R31:R42"/>
    <mergeCell ref="S39:S42"/>
    <mergeCell ref="E50:E54"/>
    <mergeCell ref="F54:F55"/>
    <mergeCell ref="R50:R54"/>
    <mergeCell ref="S54:S55"/>
    <mergeCell ref="R43:R49"/>
    <mergeCell ref="S43:S46"/>
  </mergeCells>
  <phoneticPr fontId="0" type="noConversion"/>
  <pageMargins left="0.31496062992125984" right="0.19685039370078741" top="0.27559055118110237" bottom="0.39370078740157483" header="0.31496062992125984" footer="0.31496062992125984"/>
  <pageSetup paperSize="9" scale="43" fitToHeight="3" orientation="landscape" useFirstPageNumber="1" r:id="rId1"/>
  <headerFooter alignWithMargins="0"/>
  <rowBreaks count="1" manualBreakCount="1">
    <brk id="21"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L25"/>
  <sheetViews>
    <sheetView workbookViewId="0">
      <selection activeCell="F11" sqref="F11"/>
    </sheetView>
  </sheetViews>
  <sheetFormatPr defaultRowHeight="12.75" x14ac:dyDescent="0.2"/>
  <sheetData>
    <row r="25" spans="12:12" x14ac:dyDescent="0.2">
      <c r="L25">
        <v>11</v>
      </c>
    </row>
  </sheetData>
  <sheetProtection selectLockedCells="1" selectUnlockedCells="1"/>
  <phoneticPr fontId="0" type="noConversion"/>
  <pageMargins left="0.75" right="0.75" top="1" bottom="1"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sheetProtection selectLockedCells="1" selectUnlockedCells="1"/>
  <phoneticPr fontId="0" type="noConversion"/>
  <pageMargins left="0.75" right="0.75" top="1" bottom="1"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mve</dc:creator>
  <cp:lastModifiedBy>Дем’яненко Олена Михайлівна</cp:lastModifiedBy>
  <cp:lastPrinted>2024-11-20T10:02:10Z</cp:lastPrinted>
  <dcterms:created xsi:type="dcterms:W3CDTF">2016-03-15T13:16:55Z</dcterms:created>
  <dcterms:modified xsi:type="dcterms:W3CDTF">2024-11-20T10:14:52Z</dcterms:modified>
</cp:coreProperties>
</file>