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6.1.2\edarp\411\Олена Дем'яненко\2. Прішення_2022\2024\1.Зміни_Турбота_2022_2024\листопад_2024\"/>
    </mc:Choice>
  </mc:AlternateContent>
  <bookViews>
    <workbookView xWindow="0" yWindow="0" windowWidth="28800" windowHeight="12435" tabRatio="507"/>
  </bookViews>
  <sheets>
    <sheet name="Нова 2" sheetId="3" r:id="rId1"/>
  </sheets>
  <definedNames>
    <definedName name="_xlnm.Print_Area" localSheetId="0">'Нова 2'!$A$1:$L$82</definedName>
  </definedNames>
  <calcPr calcId="152511"/>
</workbook>
</file>

<file path=xl/calcChain.xml><?xml version="1.0" encoding="utf-8"?>
<calcChain xmlns="http://schemas.openxmlformats.org/spreadsheetml/2006/main">
  <c r="H62" i="3" l="1"/>
  <c r="H59" i="3" s="1"/>
  <c r="K61" i="3"/>
  <c r="H61" i="3"/>
  <c r="H58" i="3" s="1"/>
  <c r="H60" i="3"/>
  <c r="H57" i="3" s="1"/>
  <c r="L59" i="3"/>
  <c r="K59" i="3"/>
  <c r="J59" i="3"/>
  <c r="H56" i="3" l="1"/>
  <c r="J26" i="3"/>
  <c r="H72" i="3" l="1"/>
  <c r="H71" i="3"/>
  <c r="L70" i="3"/>
  <c r="H70" i="3"/>
  <c r="H69" i="3"/>
  <c r="H68" i="3"/>
  <c r="H67" i="3"/>
  <c r="H66" i="3" l="1"/>
  <c r="H49" i="3"/>
  <c r="K47" i="3"/>
  <c r="H45" i="3"/>
  <c r="H44" i="3"/>
  <c r="H43" i="3"/>
  <c r="H42" i="3"/>
  <c r="H41" i="3" l="1"/>
  <c r="L37" i="3"/>
  <c r="K37" i="3"/>
  <c r="H37" i="3"/>
  <c r="H36" i="3"/>
  <c r="K35" i="3"/>
  <c r="J35" i="3"/>
  <c r="H35" i="3"/>
  <c r="H34" i="3"/>
  <c r="H33" i="3"/>
  <c r="H32" i="3"/>
  <c r="H31" i="3"/>
  <c r="K12" i="3" l="1"/>
  <c r="J25" i="3"/>
  <c r="H24" i="3"/>
  <c r="D24" i="3"/>
  <c r="F24" i="3"/>
  <c r="D17" i="3"/>
  <c r="D16" i="3"/>
  <c r="I12" i="3"/>
  <c r="F12" i="3"/>
  <c r="H79" i="3"/>
  <c r="H78" i="3"/>
  <c r="H77" i="3"/>
  <c r="J24" i="3" l="1"/>
  <c r="D12" i="3"/>
  <c r="H76" i="3"/>
</calcChain>
</file>

<file path=xl/sharedStrings.xml><?xml version="1.0" encoding="utf-8"?>
<sst xmlns="http://schemas.openxmlformats.org/spreadsheetml/2006/main" count="97" uniqueCount="78">
  <si>
    <t>Всього:</t>
  </si>
  <si>
    <t>Бюджет 
міста Києва</t>
  </si>
  <si>
    <t>«</t>
  </si>
  <si>
    <t>Всього</t>
  </si>
  <si>
    <t>у тому числі за джерелами:</t>
  </si>
  <si>
    <t>державний бюджет</t>
  </si>
  <si>
    <t>бюджет міста Києва</t>
  </si>
  <si>
    <t>інші джерела</t>
  </si>
  <si>
    <t>Обсяг коштів, які пропонується залучити на виконання програми</t>
  </si>
  <si>
    <t>Роки</t>
  </si>
  <si>
    <t>Обсяг ресурсів, усього, у тому числі:</t>
  </si>
  <si>
    <t>бюджет м. Києва</t>
  </si>
  <si>
    <t>кошти інших джерел</t>
  </si>
  <si>
    <t>Зміни</t>
  </si>
  <si>
    <t>Київський міський голова</t>
  </si>
  <si>
    <t xml:space="preserve">Обсяги фінансових ресурсів, необхідних для реалізації програми                                                                                          </t>
  </si>
  <si>
    <t>№ ________</t>
  </si>
  <si>
    <r>
      <t xml:space="preserve">                                                                              </t>
    </r>
    <r>
      <rPr>
        <sz val="16"/>
        <rFont val="Times New Roman"/>
        <family val="1"/>
        <charset val="204"/>
      </rPr>
      <t xml:space="preserve"> Віталій КЛИЧКО</t>
    </r>
  </si>
  <si>
    <t>від ___________________________</t>
  </si>
  <si>
    <t>8.1</t>
  </si>
  <si>
    <t>8.2</t>
  </si>
  <si>
    <t>8.3</t>
  </si>
  <si>
    <t>Всього, тис. грн</t>
  </si>
  <si>
    <t>у тому числі за роками, тис. грн</t>
  </si>
  <si>
    <t>тис. грн</t>
  </si>
  <si>
    <t>Усього витрат на виконання програми, тис. грн</t>
  </si>
  <si>
    <t xml:space="preserve"> до міської цільової програми «Турбота. Назустріч киянам» на 2022–2024 роки, затвердженої рішенням Київської міської ради від 07 жовтня 2021 року № 2726/2767</t>
  </si>
  <si>
    <t>1. Позицію 8 розділу 1 «Паспорт міської цільової програми «Турбота. Назустріч киянам» на 2022–2024 роки» викласти в такій редакції:</t>
  </si>
  <si>
    <t>».</t>
  </si>
  <si>
    <t>2. Таблицю  розділу IV «Обґрунтування шляхів і засобів розв’язання проблеми, обсягів і джерел фінансування, строки виконання Програми» викласти в такій редакції:</t>
  </si>
  <si>
    <t xml:space="preserve">               ».</t>
  </si>
  <si>
    <t>3. У завданні  1 «Підвищення ефективності функціонування системи соціальної допомоги» «Підвищення соціальної захищеності мешканців» переліку завдань і заходів  міської цільової програми «Турбота. Назустріч киянам» на 2022–2024 роки (таблиці 1):</t>
  </si>
  <si>
    <t>2022-2024</t>
  </si>
  <si>
    <t>2022-</t>
  </si>
  <si>
    <t>2023-</t>
  </si>
  <si>
    <t>2024-</t>
  </si>
  <si>
    <t>4. Позицію «Разом по Програмі» викласти в такій редакції:</t>
  </si>
  <si>
    <t>Додаток</t>
  </si>
  <si>
    <t>до рішення Київської міської ради</t>
  </si>
  <si>
    <t>12. Надання щомісячної матеріальної допомоги громадянам, яким присвоєно звання "Почесний громадянин міста Києва" та які досягли пенсійного віку</t>
  </si>
  <si>
    <t>Разом - 
в т.ч.</t>
  </si>
  <si>
    <t xml:space="preserve">Показник витрат, тис. грн
</t>
  </si>
  <si>
    <t>Показники продукту</t>
  </si>
  <si>
    <t>Кількість одержувачів (осіб)</t>
  </si>
  <si>
    <t>Показник ефективності</t>
  </si>
  <si>
    <t>Середній розмір допомоги, грн/міс.</t>
  </si>
  <si>
    <t>Показник якості</t>
  </si>
  <si>
    <t>Динаміка кількості одержувачів матеріальної допомоги, %</t>
  </si>
  <si>
    <t>3.2. Позицію 23 викласти в такій редакції:</t>
  </si>
  <si>
    <t>3.1. Позицію 12 викласти в такій редакції:</t>
  </si>
  <si>
    <t xml:space="preserve">23. Фінансування організації громадських робіт, до яких залучаються зареєстровані безробітні та/або працівники, які втратили частину заробітної плати  </t>
  </si>
  <si>
    <t>2022–2024</t>
  </si>
  <si>
    <t>Разом: 
в т. ч.</t>
  </si>
  <si>
    <r>
      <t>Показник витрат,</t>
    </r>
    <r>
      <rPr>
        <sz val="12"/>
        <rFont val="Times New Roman"/>
        <family val="1"/>
        <charset val="204"/>
      </rPr>
      <t xml:space="preserve">
тис. грн</t>
    </r>
  </si>
  <si>
    <r>
      <t xml:space="preserve">Показники продукту   </t>
    </r>
    <r>
      <rPr>
        <sz val="12"/>
        <rFont val="Times New Roman"/>
        <family val="1"/>
        <charset val="204"/>
      </rPr>
      <t xml:space="preserve">
Кількість залучених осіб, тис. осіб </t>
    </r>
  </si>
  <si>
    <r>
      <t xml:space="preserve">Показник ефективності </t>
    </r>
    <r>
      <rPr>
        <sz val="12"/>
        <rFont val="Times New Roman"/>
        <family val="1"/>
        <charset val="204"/>
      </rPr>
      <t xml:space="preserve">
Середньоденний розмір оплати праці не менше, % від мінімальної заробітної плати</t>
    </r>
  </si>
  <si>
    <r>
      <t xml:space="preserve">Показник якості         </t>
    </r>
    <r>
      <rPr>
        <sz val="12"/>
        <rFont val="Times New Roman"/>
        <family val="1"/>
        <charset val="204"/>
      </rPr>
      <t xml:space="preserve"> 
Рівень залучених осіб, %</t>
    </r>
  </si>
  <si>
    <t>Кошти Фонду загальнообов’язко-вого державного соціального страхування України на випадок безробіття</t>
  </si>
  <si>
    <t>Департамент промисловості та розвитку підприємництва виконавчого органу Київської міської ради (Київської міської державної адміністрації); Київський міський центр зайнятост;, районні в місті Києві державні адміністрації</t>
  </si>
  <si>
    <r>
      <t xml:space="preserve">34. Надання компенсації витрат за зубопротезування та </t>
    </r>
    <r>
      <rPr>
        <sz val="12"/>
        <rFont val="Times New Roman"/>
        <family val="1"/>
        <charset val="204"/>
      </rPr>
      <t>стоматологічні послуги</t>
    </r>
    <r>
      <rPr>
        <sz val="12"/>
        <color indexed="8"/>
        <rFont val="Times New Roman"/>
        <family val="1"/>
        <charset val="204"/>
      </rPr>
      <t xml:space="preserve"> киянам пільгових категорій населення відповіднос до Закону України «Про статус ветеранів війни, гарантії їх соціального захисту», Закону України «Про основні засади соціального захисту ветеранів праці та інших громадян похилого віку в Україні», Закону України «Про жертви нацистських переслідувань», Закону України «Про реабілітацію жертв репресій комуністичного тоталітарного режиму 1917–1991 років».</t>
    </r>
  </si>
  <si>
    <t>Разом - 
в т. ч.</t>
  </si>
  <si>
    <r>
      <t>Показник витрат</t>
    </r>
    <r>
      <rPr>
        <sz val="12"/>
        <color indexed="8"/>
        <rFont val="Times New Roman"/>
        <family val="1"/>
        <charset val="204"/>
      </rPr>
      <t xml:space="preserve">
Обсяг видатків на зубопротезування та стоматологічні послуги, тис. грн</t>
    </r>
  </si>
  <si>
    <t>Кількість осіб, які забезпечені зубопротезуванням та стоматологічними послугами</t>
  </si>
  <si>
    <t>Середні витрати на 1 особу, тис. грн</t>
  </si>
  <si>
    <t xml:space="preserve">Показник якості </t>
  </si>
  <si>
    <t>Рівень виконання заходу, %</t>
  </si>
  <si>
    <t>3.3. Позицію 29 викласти в такій редакції:</t>
  </si>
  <si>
    <t>Разом: 
в т.ч.</t>
  </si>
  <si>
    <r>
      <rPr>
        <b/>
        <sz val="12"/>
        <rFont val="Times New Roman"/>
        <family val="1"/>
        <charset val="204"/>
      </rPr>
      <t xml:space="preserve">Показник витрат, </t>
    </r>
    <r>
      <rPr>
        <sz val="12"/>
        <rFont val="Times New Roman"/>
        <family val="1"/>
        <charset val="204"/>
      </rPr>
      <t xml:space="preserve">
тис. грн</t>
    </r>
  </si>
  <si>
    <r>
      <t xml:space="preserve">Показник ефективності </t>
    </r>
    <r>
      <rPr>
        <sz val="12"/>
        <rFont val="Times New Roman"/>
        <family val="1"/>
        <charset val="204"/>
      </rPr>
      <t xml:space="preserve">Середній розмір компенсації на 1 дитину,  грн/рік   </t>
    </r>
  </si>
  <si>
    <r>
      <t xml:space="preserve">Показник якості          
</t>
    </r>
    <r>
      <rPr>
        <sz val="12"/>
        <rFont val="Times New Roman"/>
        <family val="1"/>
        <charset val="204"/>
      </rPr>
      <t>Рівень забезпечених дітей компенсацією, %</t>
    </r>
  </si>
  <si>
    <t>3.4. Позицію 34 викласти в такій редакції:</t>
  </si>
  <si>
    <t>Департамент соціальної та ветеранської політики виконавчого органу Київської міської ради (Київської міської державної адміністрації)</t>
  </si>
  <si>
    <t>Департамент соціальної та ветеранської політики виконавчого органу Київської міської ради (Київської міської державної адміністрації);
Департамент освіти і науки виконавчого органу Київської міської ради
(Київської міської державної адміністрації); 
районні в місті Києві державні адміністрації</t>
  </si>
  <si>
    <t xml:space="preserve">Департамент соціальної та ветеранської політики виконавчого органу Київської міської ради (Київської міської державної адміністрації)
</t>
  </si>
  <si>
    <r>
      <t xml:space="preserve">Показники продукту   
</t>
    </r>
    <r>
      <rPr>
        <sz val="12"/>
        <rFont val="Times New Roman"/>
        <family val="1"/>
        <charset val="204"/>
      </rPr>
      <t>Кількість одержувачів, осіб</t>
    </r>
  </si>
  <si>
    <t>РАЗОМ ПО ПРОГРАМІ: 12 855 810,5 тис. грн,  в  т. ч.:  кошти бюджету м. Києва – 12 850 706,8 тис. грн, кошти інших джерел - 5 103,7 тис. грн</t>
  </si>
  <si>
    <t>29. Забезпечення виплати компенсації за харчування дітей пільгових категорій, які навчаються у комунальних закладах загальної середньої та дошкільної освіти міста Києва, право безоплатного/пільгового харчування для яких установлено законами України та іншими нормативно-правовими актами.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</si>
</sst>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.0"/>
    <numFmt numFmtId="166" formatCode="_-* #,##0.0\ _₴_-;\-* #,##0.0\ _₴_-;_-* &quot;-&quot;??\ _₴_-;_-@_-"/>
    <numFmt numFmtId="167" formatCode="_-* #,##0.0_-;\-* #,##0.0_-;_-* &quot;-&quot;??_-;_-@_-"/>
    <numFmt numFmtId="168" formatCode="_-* #,##0.0\ _₴_-;\-* #,##0.0\ _₴_-;_-* &quot;-&quot;?\ _₴_-;_-@_-"/>
    <numFmt numFmtId="169" formatCode="0.0"/>
  </numFmts>
  <fonts count="22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theme="1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274">
    <xf numFmtId="0" fontId="0" fillId="0" borderId="0" xfId="0"/>
    <xf numFmtId="0" fontId="8" fillId="0" borderId="0" xfId="0" applyFont="1"/>
    <xf numFmtId="0" fontId="6" fillId="0" borderId="0" xfId="0" applyFont="1"/>
    <xf numFmtId="0" fontId="7" fillId="0" borderId="0" xfId="0" applyFont="1" applyBorder="1" applyAlignment="1">
      <alignment wrapText="1"/>
    </xf>
    <xf numFmtId="168" fontId="7" fillId="0" borderId="0" xfId="0" applyNumberFormat="1" applyFont="1" applyBorder="1" applyAlignment="1">
      <alignment wrapText="1"/>
    </xf>
    <xf numFmtId="0" fontId="10" fillId="0" borderId="0" xfId="0" applyFont="1" applyFill="1" applyBorder="1" applyAlignment="1">
      <alignment horizontal="left" vertical="top" wrapText="1"/>
    </xf>
    <xf numFmtId="166" fontId="11" fillId="0" borderId="0" xfId="23" applyNumberFormat="1" applyFont="1" applyFill="1" applyBorder="1" applyAlignment="1">
      <alignment horizontal="right"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6" fillId="0" borderId="0" xfId="0" applyFont="1" applyFill="1"/>
    <xf numFmtId="0" fontId="0" fillId="0" borderId="0" xfId="0" applyFill="1"/>
    <xf numFmtId="0" fontId="6" fillId="0" borderId="0" xfId="0" applyFont="1" applyFill="1" applyAlignment="1"/>
    <xf numFmtId="0" fontId="10" fillId="0" borderId="0" xfId="0" applyFont="1" applyFill="1" applyBorder="1" applyAlignment="1">
      <alignment wrapText="1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166" fontId="11" fillId="0" borderId="0" xfId="23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wrapText="1"/>
    </xf>
    <xf numFmtId="0" fontId="11" fillId="0" borderId="8" xfId="0" applyFont="1" applyFill="1" applyBorder="1" applyAlignment="1">
      <alignment horizontal="left" wrapText="1"/>
    </xf>
    <xf numFmtId="165" fontId="10" fillId="0" borderId="8" xfId="0" applyNumberFormat="1" applyFont="1" applyFill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wrapText="1"/>
    </xf>
    <xf numFmtId="0" fontId="12" fillId="0" borderId="0" xfId="0" applyFont="1" applyFill="1" applyBorder="1"/>
    <xf numFmtId="0" fontId="9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167" fontId="6" fillId="0" borderId="0" xfId="0" applyNumberFormat="1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167" fontId="6" fillId="0" borderId="0" xfId="23" applyNumberFormat="1" applyFont="1" applyBorder="1" applyAlignment="1">
      <alignment vertical="center" wrapText="1"/>
    </xf>
    <xf numFmtId="165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wrapText="1"/>
    </xf>
    <xf numFmtId="0" fontId="13" fillId="0" borderId="0" xfId="0" applyFont="1" applyBorder="1" applyAlignment="1">
      <alignment vertical="top" wrapText="1"/>
    </xf>
    <xf numFmtId="167" fontId="6" fillId="0" borderId="0" xfId="23" applyNumberFormat="1" applyFont="1" applyFill="1" applyBorder="1" applyAlignment="1">
      <alignment vertical="center" wrapText="1"/>
    </xf>
    <xf numFmtId="167" fontId="6" fillId="0" borderId="21" xfId="23" applyNumberFormat="1" applyFont="1" applyFill="1" applyBorder="1" applyAlignment="1">
      <alignment vertical="center" wrapText="1"/>
    </xf>
    <xf numFmtId="167" fontId="6" fillId="0" borderId="16" xfId="23" applyNumberFormat="1" applyFont="1" applyFill="1" applyBorder="1" applyAlignment="1">
      <alignment vertical="center" wrapText="1"/>
    </xf>
    <xf numFmtId="167" fontId="6" fillId="0" borderId="4" xfId="23" applyNumberFormat="1" applyFont="1" applyFill="1" applyBorder="1" applyAlignment="1">
      <alignment vertical="center" wrapText="1"/>
    </xf>
    <xf numFmtId="0" fontId="6" fillId="0" borderId="19" xfId="0" applyFont="1" applyFill="1" applyBorder="1" applyAlignment="1">
      <alignment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wrapText="1"/>
    </xf>
    <xf numFmtId="165" fontId="15" fillId="0" borderId="0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top" wrapText="1"/>
    </xf>
    <xf numFmtId="165" fontId="7" fillId="0" borderId="28" xfId="0" applyNumberFormat="1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right" vertical="top" wrapText="1"/>
    </xf>
    <xf numFmtId="169" fontId="7" fillId="0" borderId="30" xfId="0" applyNumberFormat="1" applyFont="1" applyFill="1" applyBorder="1" applyAlignment="1">
      <alignment horizontal="center" vertical="top" wrapText="1"/>
    </xf>
    <xf numFmtId="1" fontId="7" fillId="0" borderId="30" xfId="0" applyNumberFormat="1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right" vertical="top" wrapText="1"/>
    </xf>
    <xf numFmtId="169" fontId="7" fillId="0" borderId="33" xfId="0" applyNumberFormat="1" applyFont="1" applyFill="1" applyBorder="1" applyAlignment="1">
      <alignment horizontal="center" vertical="top" wrapText="1"/>
    </xf>
    <xf numFmtId="165" fontId="7" fillId="0" borderId="34" xfId="0" applyNumberFormat="1" applyFont="1" applyFill="1" applyBorder="1" applyAlignment="1">
      <alignment vertical="top" wrapText="1"/>
    </xf>
    <xf numFmtId="165" fontId="7" fillId="0" borderId="8" xfId="0" applyNumberFormat="1" applyFont="1" applyFill="1" applyBorder="1" applyAlignment="1">
      <alignment vertical="top" wrapText="1"/>
    </xf>
    <xf numFmtId="165" fontId="7" fillId="0" borderId="35" xfId="0" applyNumberFormat="1" applyFont="1" applyFill="1" applyBorder="1" applyAlignment="1">
      <alignment vertical="top" wrapText="1"/>
    </xf>
    <xf numFmtId="165" fontId="17" fillId="0" borderId="28" xfId="0" applyNumberFormat="1" applyFont="1" applyFill="1" applyBorder="1" applyAlignment="1">
      <alignment horizontal="center" vertical="top" wrapText="1"/>
    </xf>
    <xf numFmtId="169" fontId="17" fillId="0" borderId="30" xfId="0" applyNumberFormat="1" applyFont="1" applyFill="1" applyBorder="1" applyAlignment="1">
      <alignment horizontal="center" vertical="top" wrapText="1"/>
    </xf>
    <xf numFmtId="1" fontId="17" fillId="0" borderId="30" xfId="0" applyNumberFormat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left" wrapText="1"/>
    </xf>
    <xf numFmtId="0" fontId="9" fillId="0" borderId="28" xfId="0" applyFont="1" applyFill="1" applyBorder="1" applyAlignment="1">
      <alignment horizontal="left" wrapText="1"/>
    </xf>
    <xf numFmtId="0" fontId="9" fillId="0" borderId="30" xfId="0" applyFont="1" applyFill="1" applyBorder="1" applyAlignment="1">
      <alignment horizontal="left" wrapText="1"/>
    </xf>
    <xf numFmtId="0" fontId="9" fillId="0" borderId="33" xfId="0" applyFont="1" applyFill="1" applyBorder="1" applyAlignment="1">
      <alignment horizontal="left" wrapText="1"/>
    </xf>
    <xf numFmtId="0" fontId="11" fillId="0" borderId="9" xfId="0" applyFont="1" applyFill="1" applyBorder="1" applyAlignment="1">
      <alignment horizontal="left" wrapText="1"/>
    </xf>
    <xf numFmtId="0" fontId="12" fillId="0" borderId="33" xfId="0" applyFont="1" applyFill="1" applyBorder="1"/>
    <xf numFmtId="0" fontId="7" fillId="0" borderId="30" xfId="0" applyFont="1" applyFill="1" applyBorder="1" applyAlignment="1">
      <alignment horizontal="left" vertical="top" wrapText="1"/>
    </xf>
    <xf numFmtId="0" fontId="7" fillId="0" borderId="33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0" fontId="7" fillId="0" borderId="3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37" xfId="0" applyFont="1" applyFill="1" applyBorder="1" applyAlignment="1">
      <alignment horizontal="center" vertical="top" wrapText="1"/>
    </xf>
    <xf numFmtId="169" fontId="18" fillId="0" borderId="31" xfId="0" applyNumberFormat="1" applyFont="1" applyFill="1" applyBorder="1" applyAlignment="1">
      <alignment horizontal="center" vertical="top" wrapText="1"/>
    </xf>
    <xf numFmtId="1" fontId="18" fillId="0" borderId="31" xfId="0" applyNumberFormat="1" applyFont="1" applyFill="1" applyBorder="1" applyAlignment="1">
      <alignment horizontal="center" vertical="top" wrapText="1"/>
    </xf>
    <xf numFmtId="0" fontId="20" fillId="0" borderId="31" xfId="0" applyFont="1" applyFill="1" applyBorder="1"/>
    <xf numFmtId="2" fontId="18" fillId="0" borderId="30" xfId="0" applyNumberFormat="1" applyFont="1" applyFill="1" applyBorder="1" applyAlignment="1">
      <alignment vertical="top" wrapText="1"/>
    </xf>
    <xf numFmtId="2" fontId="18" fillId="0" borderId="33" xfId="0" applyNumberFormat="1" applyFont="1" applyFill="1" applyBorder="1" applyAlignment="1">
      <alignment vertical="top" wrapText="1"/>
    </xf>
    <xf numFmtId="0" fontId="18" fillId="0" borderId="28" xfId="0" applyFont="1" applyFill="1" applyBorder="1" applyAlignment="1">
      <alignment horizontal="center" vertical="top" wrapText="1"/>
    </xf>
    <xf numFmtId="0" fontId="18" fillId="0" borderId="30" xfId="0" applyFont="1" applyFill="1" applyBorder="1" applyAlignment="1">
      <alignment horizontal="center" vertical="top" wrapText="1"/>
    </xf>
    <xf numFmtId="0" fontId="18" fillId="0" borderId="30" xfId="0" applyFont="1" applyFill="1" applyBorder="1" applyAlignment="1">
      <alignment vertical="top" wrapText="1"/>
    </xf>
    <xf numFmtId="0" fontId="18" fillId="0" borderId="33" xfId="0" applyFont="1" applyFill="1" applyBorder="1" applyAlignment="1">
      <alignment vertical="top" wrapText="1"/>
    </xf>
    <xf numFmtId="165" fontId="18" fillId="0" borderId="8" xfId="0" applyNumberFormat="1" applyFont="1" applyFill="1" applyBorder="1" applyAlignment="1">
      <alignment vertical="top" wrapText="1"/>
    </xf>
    <xf numFmtId="0" fontId="19" fillId="0" borderId="28" xfId="0" applyFont="1" applyFill="1" applyBorder="1" applyAlignment="1">
      <alignment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33" xfId="0" applyFont="1" applyFill="1" applyBorder="1" applyAlignment="1">
      <alignment horizontal="left" vertical="top" wrapText="1"/>
    </xf>
    <xf numFmtId="165" fontId="18" fillId="0" borderId="29" xfId="0" applyNumberFormat="1" applyFont="1" applyFill="1" applyBorder="1" applyAlignment="1">
      <alignment horizontal="center" vertical="top" wrapText="1"/>
    </xf>
    <xf numFmtId="169" fontId="18" fillId="0" borderId="32" xfId="0" applyNumberFormat="1" applyFont="1" applyFill="1" applyBorder="1" applyAlignment="1">
      <alignment horizontal="center" vertical="top" wrapText="1"/>
    </xf>
    <xf numFmtId="0" fontId="19" fillId="0" borderId="30" xfId="0" applyFont="1" applyFill="1" applyBorder="1" applyAlignment="1">
      <alignment horizontal="left" vertical="top" wrapText="1"/>
    </xf>
    <xf numFmtId="165" fontId="18" fillId="0" borderId="38" xfId="0" applyNumberFormat="1" applyFont="1" applyFill="1" applyBorder="1" applyAlignment="1">
      <alignment vertical="top" wrapText="1"/>
    </xf>
    <xf numFmtId="165" fontId="18" fillId="0" borderId="39" xfId="0" applyNumberFormat="1" applyFont="1" applyFill="1" applyBorder="1" applyAlignment="1">
      <alignment vertical="top" wrapText="1"/>
    </xf>
    <xf numFmtId="165" fontId="18" fillId="0" borderId="41" xfId="0" applyNumberFormat="1" applyFont="1" applyFill="1" applyBorder="1" applyAlignment="1">
      <alignment vertical="top" wrapText="1"/>
    </xf>
    <xf numFmtId="165" fontId="10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7" fillId="0" borderId="38" xfId="0" applyFont="1" applyFill="1" applyBorder="1" applyAlignment="1">
      <alignment vertical="top" wrapText="1"/>
    </xf>
    <xf numFmtId="0" fontId="16" fillId="0" borderId="39" xfId="0" applyFont="1" applyFill="1" applyBorder="1" applyAlignment="1">
      <alignment vertical="top" wrapText="1"/>
    </xf>
    <xf numFmtId="0" fontId="7" fillId="0" borderId="39" xfId="0" applyFont="1" applyFill="1" applyBorder="1" applyAlignment="1">
      <alignment vertical="top" wrapText="1"/>
    </xf>
    <xf numFmtId="0" fontId="7" fillId="0" borderId="41" xfId="0" applyFont="1" applyFill="1" applyBorder="1" applyAlignment="1">
      <alignment vertical="top" wrapText="1"/>
    </xf>
    <xf numFmtId="165" fontId="10" fillId="0" borderId="15" xfId="0" applyNumberFormat="1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left" vertical="top" wrapText="1"/>
    </xf>
    <xf numFmtId="0" fontId="7" fillId="0" borderId="41" xfId="0" applyFont="1" applyFill="1" applyBorder="1" applyAlignment="1">
      <alignment horizontal="left" vertical="top" wrapText="1"/>
    </xf>
    <xf numFmtId="0" fontId="7" fillId="0" borderId="37" xfId="0" applyFont="1" applyFill="1" applyBorder="1" applyAlignment="1">
      <alignment vertical="top" wrapText="1"/>
    </xf>
    <xf numFmtId="165" fontId="16" fillId="0" borderId="34" xfId="0" applyNumberFormat="1" applyFont="1" applyFill="1" applyBorder="1" applyAlignment="1">
      <alignment vertical="top" wrapText="1"/>
    </xf>
    <xf numFmtId="0" fontId="7" fillId="0" borderId="40" xfId="0" applyFont="1" applyFill="1" applyBorder="1" applyAlignment="1">
      <alignment horizontal="left" vertical="top" wrapText="1"/>
    </xf>
    <xf numFmtId="167" fontId="7" fillId="0" borderId="8" xfId="0" applyNumberFormat="1" applyFont="1" applyFill="1" applyBorder="1" applyAlignment="1">
      <alignment wrapText="1"/>
    </xf>
    <xf numFmtId="167" fontId="7" fillId="0" borderId="8" xfId="0" applyNumberFormat="1" applyFont="1" applyFill="1" applyBorder="1" applyAlignment="1">
      <alignment vertical="top" wrapText="1"/>
    </xf>
    <xf numFmtId="167" fontId="7" fillId="0" borderId="35" xfId="0" applyNumberFormat="1" applyFont="1" applyFill="1" applyBorder="1" applyAlignment="1">
      <alignment vertical="top" wrapText="1"/>
    </xf>
    <xf numFmtId="0" fontId="7" fillId="0" borderId="28" xfId="0" applyFont="1" applyFill="1" applyBorder="1" applyAlignment="1">
      <alignment horizontal="right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right" vertical="center" wrapText="1"/>
    </xf>
    <xf numFmtId="168" fontId="7" fillId="0" borderId="34" xfId="0" applyNumberFormat="1" applyFont="1" applyFill="1" applyBorder="1" applyAlignment="1">
      <alignment horizontal="right" wrapText="1"/>
    </xf>
    <xf numFmtId="0" fontId="18" fillId="0" borderId="39" xfId="0" applyFont="1" applyFill="1" applyBorder="1" applyAlignment="1">
      <alignment vertical="top" wrapText="1"/>
    </xf>
    <xf numFmtId="0" fontId="18" fillId="0" borderId="41" xfId="0" applyFont="1" applyFill="1" applyBorder="1" applyAlignment="1">
      <alignment vertical="top" wrapText="1"/>
    </xf>
    <xf numFmtId="165" fontId="18" fillId="0" borderId="34" xfId="0" applyNumberFormat="1" applyFont="1" applyFill="1" applyBorder="1" applyAlignment="1">
      <alignment vertical="top" wrapText="1"/>
    </xf>
    <xf numFmtId="3" fontId="18" fillId="0" borderId="8" xfId="0" applyNumberFormat="1" applyFont="1" applyFill="1" applyBorder="1" applyAlignment="1">
      <alignment vertical="top" wrapText="1"/>
    </xf>
    <xf numFmtId="165" fontId="18" fillId="0" borderId="35" xfId="0" applyNumberFormat="1" applyFont="1" applyFill="1" applyBorder="1" applyAlignment="1">
      <alignment vertical="top" wrapText="1"/>
    </xf>
    <xf numFmtId="0" fontId="18" fillId="0" borderId="28" xfId="0" applyFont="1" applyFill="1" applyBorder="1" applyAlignment="1">
      <alignment horizontal="right" vertical="top" wrapText="1"/>
    </xf>
    <xf numFmtId="0" fontId="18" fillId="0" borderId="30" xfId="0" applyFont="1" applyFill="1" applyBorder="1" applyAlignment="1">
      <alignment horizontal="right" vertical="top" wrapText="1"/>
    </xf>
    <xf numFmtId="0" fontId="18" fillId="0" borderId="33" xfId="0" applyFont="1" applyFill="1" applyBorder="1" applyAlignment="1">
      <alignment horizontal="right" vertical="top" wrapText="1"/>
    </xf>
    <xf numFmtId="165" fontId="7" fillId="0" borderId="33" xfId="0" applyNumberFormat="1" applyFont="1" applyFill="1" applyBorder="1" applyAlignment="1">
      <alignment horizontal="center" vertical="top" wrapText="1"/>
    </xf>
    <xf numFmtId="165" fontId="17" fillId="0" borderId="33" xfId="0" applyNumberFormat="1" applyFont="1" applyFill="1" applyBorder="1" applyAlignment="1">
      <alignment horizontal="center" vertical="top" wrapText="1"/>
    </xf>
    <xf numFmtId="0" fontId="18" fillId="0" borderId="28" xfId="0" applyFont="1" applyFill="1" applyBorder="1" applyAlignment="1">
      <alignment vertical="top" wrapText="1"/>
    </xf>
    <xf numFmtId="165" fontId="14" fillId="0" borderId="28" xfId="0" applyNumberFormat="1" applyFont="1" applyFill="1" applyBorder="1" applyAlignment="1">
      <alignment horizontal="center" vertical="top" wrapText="1"/>
    </xf>
    <xf numFmtId="169" fontId="14" fillId="0" borderId="30" xfId="0" applyNumberFormat="1" applyFont="1" applyFill="1" applyBorder="1" applyAlignment="1">
      <alignment horizontal="center" vertical="top" wrapText="1"/>
    </xf>
    <xf numFmtId="1" fontId="14" fillId="0" borderId="30" xfId="0" applyNumberFormat="1" applyFont="1" applyFill="1" applyBorder="1" applyAlignment="1">
      <alignment horizontal="center" vertical="top" wrapText="1"/>
    </xf>
    <xf numFmtId="165" fontId="14" fillId="0" borderId="30" xfId="0" applyNumberFormat="1" applyFont="1" applyFill="1" applyBorder="1" applyAlignment="1">
      <alignment horizontal="center" vertical="top" wrapText="1"/>
    </xf>
    <xf numFmtId="169" fontId="14" fillId="0" borderId="33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7" fillId="0" borderId="28" xfId="0" applyFont="1" applyBorder="1" applyAlignment="1">
      <alignment wrapText="1"/>
    </xf>
    <xf numFmtId="0" fontId="7" fillId="0" borderId="30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top" wrapText="1"/>
    </xf>
    <xf numFmtId="0" fontId="7" fillId="0" borderId="33" xfId="0" applyFont="1" applyBorder="1" applyAlignment="1">
      <alignment horizontal="right" vertical="top" wrapText="1"/>
    </xf>
    <xf numFmtId="169" fontId="17" fillId="0" borderId="33" xfId="0" applyNumberFormat="1" applyFont="1" applyFill="1" applyBorder="1" applyAlignment="1">
      <alignment horizontal="center" vertical="top" wrapText="1"/>
    </xf>
    <xf numFmtId="168" fontId="7" fillId="0" borderId="34" xfId="0" applyNumberFormat="1" applyFont="1" applyBorder="1" applyAlignment="1">
      <alignment wrapText="1"/>
    </xf>
    <xf numFmtId="167" fontId="7" fillId="0" borderId="8" xfId="0" applyNumberFormat="1" applyFont="1" applyBorder="1" applyAlignment="1">
      <alignment wrapText="1"/>
    </xf>
    <xf numFmtId="167" fontId="7" fillId="0" borderId="8" xfId="0" applyNumberFormat="1" applyFont="1" applyBorder="1" applyAlignment="1">
      <alignment vertical="top" wrapText="1"/>
    </xf>
    <xf numFmtId="167" fontId="7" fillId="0" borderId="35" xfId="0" applyNumberFormat="1" applyFont="1" applyBorder="1" applyAlignment="1">
      <alignment vertical="top" wrapText="1"/>
    </xf>
    <xf numFmtId="169" fontId="17" fillId="0" borderId="32" xfId="0" applyNumberFormat="1" applyFont="1" applyFill="1" applyBorder="1" applyAlignment="1">
      <alignment horizontal="center" vertical="top" wrapText="1"/>
    </xf>
    <xf numFmtId="0" fontId="7" fillId="0" borderId="28" xfId="0" applyFont="1" applyBorder="1" applyAlignment="1">
      <alignment horizontal="left" vertical="top" wrapText="1"/>
    </xf>
    <xf numFmtId="165" fontId="14" fillId="0" borderId="29" xfId="0" applyNumberFormat="1" applyFont="1" applyFill="1" applyBorder="1" applyAlignment="1">
      <alignment horizontal="center" vertical="top" wrapText="1"/>
    </xf>
    <xf numFmtId="3" fontId="14" fillId="0" borderId="31" xfId="0" applyNumberFormat="1" applyFont="1" applyFill="1" applyBorder="1" applyAlignment="1">
      <alignment horizontal="center" vertical="top" wrapText="1"/>
    </xf>
    <xf numFmtId="3" fontId="14" fillId="0" borderId="30" xfId="0" applyNumberFormat="1" applyFont="1" applyFill="1" applyBorder="1" applyAlignment="1">
      <alignment horizontal="center" vertical="top" wrapText="1"/>
    </xf>
    <xf numFmtId="165" fontId="14" fillId="0" borderId="31" xfId="0" applyNumberFormat="1" applyFont="1" applyFill="1" applyBorder="1" applyAlignment="1">
      <alignment horizontal="center" vertical="top" wrapText="1"/>
    </xf>
    <xf numFmtId="0" fontId="21" fillId="0" borderId="30" xfId="0" applyFont="1" applyFill="1" applyBorder="1"/>
    <xf numFmtId="1" fontId="14" fillId="0" borderId="33" xfId="0" applyNumberFormat="1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left" vertical="top" wrapText="1"/>
    </xf>
    <xf numFmtId="168" fontId="6" fillId="0" borderId="19" xfId="0" applyNumberFormat="1" applyFont="1" applyFill="1" applyBorder="1" applyAlignment="1">
      <alignment wrapText="1"/>
    </xf>
    <xf numFmtId="168" fontId="6" fillId="0" borderId="23" xfId="0" applyNumberFormat="1" applyFont="1" applyFill="1" applyBorder="1" applyAlignment="1">
      <alignment wrapText="1"/>
    </xf>
    <xf numFmtId="0" fontId="16" fillId="0" borderId="28" xfId="0" applyFont="1" applyFill="1" applyBorder="1" applyAlignment="1">
      <alignment horizontal="left" vertical="top" wrapText="1"/>
    </xf>
    <xf numFmtId="0" fontId="16" fillId="0" borderId="30" xfId="0" applyFont="1" applyFill="1" applyBorder="1" applyAlignment="1">
      <alignment horizontal="left" vertical="top" wrapText="1"/>
    </xf>
    <xf numFmtId="0" fontId="16" fillId="0" borderId="33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left" vertical="top" wrapText="1"/>
    </xf>
    <xf numFmtId="0" fontId="7" fillId="0" borderId="33" xfId="0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top" wrapText="1"/>
    </xf>
    <xf numFmtId="0" fontId="7" fillId="0" borderId="39" xfId="0" applyFont="1" applyFill="1" applyBorder="1" applyAlignment="1">
      <alignment horizontal="left" vertical="top" wrapText="1"/>
    </xf>
    <xf numFmtId="0" fontId="7" fillId="0" borderId="41" xfId="0" applyFont="1" applyFill="1" applyBorder="1" applyAlignment="1">
      <alignment horizontal="left" vertical="top" wrapText="1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8" xfId="0" applyNumberFormat="1" applyFont="1" applyFill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 vertical="center"/>
    </xf>
    <xf numFmtId="0" fontId="7" fillId="16" borderId="28" xfId="0" applyFont="1" applyFill="1" applyBorder="1" applyAlignment="1">
      <alignment horizontal="left" vertical="top" wrapText="1"/>
    </xf>
    <xf numFmtId="0" fontId="7" fillId="16" borderId="30" xfId="0" applyFont="1" applyFill="1" applyBorder="1" applyAlignment="1">
      <alignment horizontal="left" vertical="top" wrapText="1"/>
    </xf>
    <xf numFmtId="0" fontId="7" fillId="16" borderId="33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0" fontId="9" fillId="0" borderId="0" xfId="0" applyFont="1" applyFill="1" applyBorder="1" applyAlignment="1">
      <alignment horizontal="left" vertical="center"/>
    </xf>
    <xf numFmtId="167" fontId="6" fillId="0" borderId="0" xfId="23" applyNumberFormat="1" applyFont="1" applyFill="1" applyBorder="1" applyAlignment="1">
      <alignment horizontal="left" vertical="center" wrapText="1"/>
    </xf>
    <xf numFmtId="167" fontId="6" fillId="0" borderId="12" xfId="23" applyNumberFormat="1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2" fontId="18" fillId="0" borderId="28" xfId="0" applyNumberFormat="1" applyFont="1" applyFill="1" applyBorder="1" applyAlignment="1">
      <alignment horizontal="left" vertical="top" wrapText="1"/>
    </xf>
    <xf numFmtId="2" fontId="18" fillId="0" borderId="30" xfId="0" applyNumberFormat="1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66" fontId="10" fillId="0" borderId="10" xfId="23" applyNumberFormat="1" applyFont="1" applyFill="1" applyBorder="1" applyAlignment="1">
      <alignment horizontal="left" vertical="center" wrapText="1"/>
    </xf>
    <xf numFmtId="166" fontId="10" fillId="0" borderId="15" xfId="23" applyNumberFormat="1" applyFont="1" applyFill="1" applyBorder="1" applyAlignment="1">
      <alignment horizontal="left" vertical="center" wrapText="1"/>
    </xf>
    <xf numFmtId="166" fontId="10" fillId="0" borderId="13" xfId="23" applyNumberFormat="1" applyFont="1" applyFill="1" applyBorder="1" applyAlignment="1">
      <alignment horizontal="left" vertical="center" wrapText="1"/>
    </xf>
    <xf numFmtId="166" fontId="10" fillId="0" borderId="17" xfId="23" applyNumberFormat="1" applyFont="1" applyFill="1" applyBorder="1" applyAlignment="1">
      <alignment horizontal="left" vertical="center" wrapText="1"/>
    </xf>
    <xf numFmtId="166" fontId="10" fillId="0" borderId="9" xfId="23" applyNumberFormat="1" applyFont="1" applyFill="1" applyBorder="1" applyAlignment="1">
      <alignment horizontal="left" vertical="center" wrapText="1"/>
    </xf>
    <xf numFmtId="166" fontId="10" fillId="0" borderId="12" xfId="23" applyNumberFormat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6" fontId="10" fillId="0" borderId="14" xfId="23" applyNumberFormat="1" applyFont="1" applyFill="1" applyBorder="1" applyAlignment="1">
      <alignment horizontal="left" vertical="center" wrapText="1"/>
    </xf>
    <xf numFmtId="166" fontId="10" fillId="0" borderId="16" xfId="23" applyNumberFormat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166" fontId="10" fillId="0" borderId="8" xfId="23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43" xfId="0" applyFont="1" applyFill="1" applyBorder="1" applyAlignment="1">
      <alignment vertical="top" wrapText="1"/>
    </xf>
    <xf numFmtId="0" fontId="7" fillId="0" borderId="44" xfId="0" applyFont="1" applyFill="1" applyBorder="1" applyAlignment="1">
      <alignment vertical="top" wrapText="1"/>
    </xf>
    <xf numFmtId="0" fontId="7" fillId="0" borderId="45" xfId="0" applyFont="1" applyFill="1" applyBorder="1" applyAlignment="1">
      <alignment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</cellXfs>
  <cellStyles count="2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Заголовок 1" xfId="19" builtinId="16" customBuiltin="1"/>
    <cellStyle name="Заголовок 2" xfId="20" builtinId="17" customBuiltin="1"/>
    <cellStyle name="Заголовок 3" xfId="21" builtinId="18" customBuiltin="1"/>
    <cellStyle name="Заголовок 4" xfId="22" builtinId="19" customBuiltin="1"/>
    <cellStyle name="Звичайний" xfId="0" builtinId="0"/>
    <cellStyle name="Фінансовий" xfId="2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view="pageBreakPreview" topLeftCell="A76" zoomScale="85" zoomScaleNormal="85" zoomScaleSheetLayoutView="85" workbookViewId="0">
      <selection activeCell="C63" sqref="C63"/>
    </sheetView>
  </sheetViews>
  <sheetFormatPr defaultRowHeight="12.75" x14ac:dyDescent="0.2"/>
  <cols>
    <col min="1" max="1" width="23.28515625" customWidth="1"/>
    <col min="2" max="2" width="20.28515625" customWidth="1"/>
    <col min="3" max="3" width="71" customWidth="1"/>
    <col min="4" max="4" width="19" customWidth="1"/>
    <col min="5" max="5" width="23.85546875" customWidth="1"/>
    <col min="6" max="6" width="21.85546875" customWidth="1"/>
    <col min="7" max="7" width="23.5703125" customWidth="1"/>
    <col min="8" max="8" width="21.28515625" customWidth="1"/>
    <col min="9" max="9" width="42.7109375" customWidth="1"/>
    <col min="10" max="10" width="15.42578125" customWidth="1"/>
    <col min="11" max="11" width="18.140625" customWidth="1"/>
    <col min="12" max="12" width="20.140625" customWidth="1"/>
    <col min="13" max="13" width="9.42578125" bestFit="1" customWidth="1"/>
    <col min="15" max="15" width="18.42578125" customWidth="1"/>
  </cols>
  <sheetData>
    <row r="1" spans="1:12" ht="18.75" customHeight="1" x14ac:dyDescent="0.3">
      <c r="A1" s="1"/>
      <c r="B1" s="1"/>
      <c r="C1" s="1"/>
      <c r="D1" s="1"/>
      <c r="E1" s="1"/>
      <c r="F1" s="1"/>
      <c r="G1" s="1"/>
      <c r="H1" s="1"/>
      <c r="I1" s="2" t="s">
        <v>37</v>
      </c>
      <c r="J1" s="1"/>
    </row>
    <row r="2" spans="1:12" ht="18.75" customHeight="1" x14ac:dyDescent="0.3">
      <c r="A2" s="8"/>
      <c r="B2" s="8"/>
      <c r="C2" s="8"/>
      <c r="D2" s="8"/>
      <c r="E2" s="8"/>
      <c r="F2" s="8"/>
      <c r="G2" s="8"/>
      <c r="H2" s="8"/>
      <c r="I2" s="9" t="s">
        <v>38</v>
      </c>
      <c r="J2" s="8"/>
      <c r="K2" s="10"/>
      <c r="L2" s="10"/>
    </row>
    <row r="3" spans="1:12" ht="18.75" customHeight="1" x14ac:dyDescent="0.3">
      <c r="A3" s="8"/>
      <c r="B3" s="8"/>
      <c r="C3" s="8"/>
      <c r="D3" s="8"/>
      <c r="E3" s="8"/>
      <c r="F3" s="8"/>
      <c r="G3" s="8"/>
      <c r="H3" s="8"/>
      <c r="I3" s="11" t="s">
        <v>18</v>
      </c>
      <c r="J3" s="11" t="s">
        <v>16</v>
      </c>
      <c r="K3" s="10"/>
      <c r="L3" s="10"/>
    </row>
    <row r="4" spans="1:12" ht="18.75" customHeight="1" x14ac:dyDescent="0.3">
      <c r="A4" s="8"/>
      <c r="B4" s="8"/>
      <c r="C4" s="8"/>
      <c r="D4" s="8"/>
      <c r="E4" s="8"/>
      <c r="F4" s="8"/>
      <c r="G4" s="8"/>
      <c r="H4" s="8"/>
      <c r="I4" s="9"/>
      <c r="J4" s="9"/>
      <c r="K4" s="10"/>
      <c r="L4" s="10"/>
    </row>
    <row r="5" spans="1:12" ht="18.75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9"/>
    </row>
    <row r="6" spans="1:12" ht="20.25" x14ac:dyDescent="0.3">
      <c r="A6" s="217" t="s">
        <v>13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1:12" ht="26.45" customHeight="1" x14ac:dyDescent="0.2">
      <c r="A7" s="218" t="s">
        <v>26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</row>
    <row r="8" spans="1:12" ht="20.25" x14ac:dyDescent="0.3">
      <c r="A8" s="219" t="s">
        <v>27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</row>
    <row r="9" spans="1:12" ht="20.25" x14ac:dyDescent="0.3">
      <c r="A9" s="5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ht="28.5" customHeight="1" x14ac:dyDescent="0.2">
      <c r="A10" s="220">
        <v>8</v>
      </c>
      <c r="B10" s="238" t="s">
        <v>15</v>
      </c>
      <c r="C10" s="239"/>
      <c r="D10" s="231" t="s">
        <v>22</v>
      </c>
      <c r="E10" s="232"/>
      <c r="F10" s="235" t="s">
        <v>23</v>
      </c>
      <c r="G10" s="235"/>
      <c r="H10" s="235"/>
      <c r="I10" s="235"/>
      <c r="J10" s="235"/>
      <c r="K10" s="235"/>
      <c r="L10" s="235"/>
    </row>
    <row r="11" spans="1:12" ht="20.25" customHeight="1" x14ac:dyDescent="0.2">
      <c r="A11" s="221"/>
      <c r="B11" s="240"/>
      <c r="C11" s="241"/>
      <c r="D11" s="233"/>
      <c r="E11" s="234"/>
      <c r="F11" s="235">
        <v>2022</v>
      </c>
      <c r="G11" s="235"/>
      <c r="H11" s="235"/>
      <c r="I11" s="235">
        <v>2023</v>
      </c>
      <c r="J11" s="235"/>
      <c r="K11" s="223">
        <v>2024</v>
      </c>
      <c r="L11" s="224"/>
    </row>
    <row r="12" spans="1:12" ht="20.25" customHeight="1" x14ac:dyDescent="0.2">
      <c r="A12" s="221"/>
      <c r="B12" s="242"/>
      <c r="C12" s="243"/>
      <c r="D12" s="225">
        <f>F12+I12+K12</f>
        <v>12855810.5</v>
      </c>
      <c r="E12" s="226"/>
      <c r="F12" s="225">
        <f>F16+F17</f>
        <v>2681184.7999999998</v>
      </c>
      <c r="G12" s="229"/>
      <c r="H12" s="226"/>
      <c r="I12" s="225">
        <f>I16+I17</f>
        <v>4917221.0999999996</v>
      </c>
      <c r="J12" s="226"/>
      <c r="K12" s="225">
        <f>K16+K17</f>
        <v>5257404.5999999996</v>
      </c>
      <c r="L12" s="226"/>
    </row>
    <row r="13" spans="1:12" ht="20.25" customHeight="1" x14ac:dyDescent="0.2">
      <c r="A13" s="221"/>
      <c r="B13" s="244" t="s">
        <v>3</v>
      </c>
      <c r="C13" s="245"/>
      <c r="D13" s="227"/>
      <c r="E13" s="228"/>
      <c r="F13" s="227"/>
      <c r="G13" s="230"/>
      <c r="H13" s="228"/>
      <c r="I13" s="227"/>
      <c r="J13" s="228"/>
      <c r="K13" s="227"/>
      <c r="L13" s="228"/>
    </row>
    <row r="14" spans="1:12" ht="20.25" x14ac:dyDescent="0.2">
      <c r="A14" s="222"/>
      <c r="B14" s="13" t="s">
        <v>4</v>
      </c>
      <c r="C14" s="14"/>
      <c r="D14" s="236"/>
      <c r="E14" s="237"/>
      <c r="F14" s="236"/>
      <c r="G14" s="246"/>
      <c r="H14" s="237"/>
      <c r="I14" s="236"/>
      <c r="J14" s="237"/>
      <c r="K14" s="236"/>
      <c r="L14" s="237"/>
    </row>
    <row r="15" spans="1:12" ht="27.6" customHeight="1" x14ac:dyDescent="0.2">
      <c r="A15" s="15" t="s">
        <v>19</v>
      </c>
      <c r="B15" s="244" t="s">
        <v>5</v>
      </c>
      <c r="C15" s="245"/>
      <c r="D15" s="236"/>
      <c r="E15" s="237"/>
      <c r="F15" s="236"/>
      <c r="G15" s="246"/>
      <c r="H15" s="237"/>
      <c r="I15" s="236"/>
      <c r="J15" s="237"/>
      <c r="K15" s="236"/>
      <c r="L15" s="237"/>
    </row>
    <row r="16" spans="1:12" ht="24" customHeight="1" x14ac:dyDescent="0.2">
      <c r="A16" s="15" t="s">
        <v>20</v>
      </c>
      <c r="B16" s="244" t="s">
        <v>6</v>
      </c>
      <c r="C16" s="245"/>
      <c r="D16" s="236">
        <f>F16+I16+K16</f>
        <v>12850706.800000001</v>
      </c>
      <c r="E16" s="237"/>
      <c r="F16" s="236">
        <v>2680779.5</v>
      </c>
      <c r="G16" s="246"/>
      <c r="H16" s="237"/>
      <c r="I16" s="236">
        <v>4916258.5</v>
      </c>
      <c r="J16" s="237"/>
      <c r="K16" s="236">
        <v>5253668.8</v>
      </c>
      <c r="L16" s="237"/>
    </row>
    <row r="17" spans="1:12" ht="27.6" customHeight="1" x14ac:dyDescent="0.2">
      <c r="A17" s="15" t="s">
        <v>21</v>
      </c>
      <c r="B17" s="244" t="s">
        <v>7</v>
      </c>
      <c r="C17" s="245"/>
      <c r="D17" s="236">
        <f>F17+I17+K17</f>
        <v>5103.7000000000007</v>
      </c>
      <c r="E17" s="237"/>
      <c r="F17" s="236">
        <v>405.3</v>
      </c>
      <c r="G17" s="246"/>
      <c r="H17" s="237"/>
      <c r="I17" s="236">
        <v>962.6</v>
      </c>
      <c r="J17" s="237"/>
      <c r="K17" s="236">
        <v>3735.8</v>
      </c>
      <c r="L17" s="237"/>
    </row>
    <row r="18" spans="1:12" ht="19.5" customHeight="1" x14ac:dyDescent="0.3">
      <c r="A18" s="16"/>
      <c r="B18" s="17"/>
      <c r="C18" s="17"/>
      <c r="D18" s="18"/>
      <c r="E18" s="19"/>
      <c r="F18" s="18"/>
      <c r="G18" s="19"/>
      <c r="H18" s="19"/>
      <c r="I18" s="18"/>
      <c r="J18" s="19"/>
      <c r="K18" s="18"/>
      <c r="L18" s="6" t="s">
        <v>28</v>
      </c>
    </row>
    <row r="19" spans="1:12" ht="31.5" customHeight="1" x14ac:dyDescent="0.2">
      <c r="A19" s="251" t="s">
        <v>29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22.5" customHeight="1" x14ac:dyDescent="0.2">
      <c r="A20" s="20" t="s">
        <v>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21.75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1" t="s">
        <v>24</v>
      </c>
    </row>
    <row r="22" spans="1:12" ht="31.5" customHeight="1" x14ac:dyDescent="0.2">
      <c r="A22" s="252" t="s">
        <v>8</v>
      </c>
      <c r="B22" s="252"/>
      <c r="C22" s="252"/>
      <c r="D22" s="273" t="s">
        <v>9</v>
      </c>
      <c r="E22" s="273"/>
      <c r="F22" s="273"/>
      <c r="G22" s="273"/>
      <c r="H22" s="273"/>
      <c r="I22" s="273"/>
      <c r="J22" s="272" t="s">
        <v>25</v>
      </c>
      <c r="K22" s="272"/>
      <c r="L22" s="272"/>
    </row>
    <row r="23" spans="1:12" ht="30" customHeight="1" x14ac:dyDescent="0.2">
      <c r="A23" s="253"/>
      <c r="B23" s="253"/>
      <c r="C23" s="253"/>
      <c r="D23" s="250">
        <v>2022</v>
      </c>
      <c r="E23" s="250"/>
      <c r="F23" s="250">
        <v>2023</v>
      </c>
      <c r="G23" s="250"/>
      <c r="H23" s="250">
        <v>2024</v>
      </c>
      <c r="I23" s="250"/>
      <c r="J23" s="235"/>
      <c r="K23" s="235"/>
      <c r="L23" s="235"/>
    </row>
    <row r="24" spans="1:12" ht="31.5" customHeight="1" x14ac:dyDescent="0.3">
      <c r="A24" s="247" t="s">
        <v>10</v>
      </c>
      <c r="B24" s="248"/>
      <c r="C24" s="249"/>
      <c r="D24" s="176">
        <f>D25+D26</f>
        <v>2681184.7999999998</v>
      </c>
      <c r="E24" s="176"/>
      <c r="F24" s="176">
        <f>F25+F26</f>
        <v>4917221.0999999996</v>
      </c>
      <c r="G24" s="176"/>
      <c r="H24" s="176">
        <f>H25+H26</f>
        <v>5257404.5999999996</v>
      </c>
      <c r="I24" s="176"/>
      <c r="J24" s="183">
        <f>D24+F24+H24</f>
        <v>12855810.5</v>
      </c>
      <c r="K24" s="184"/>
      <c r="L24" s="185"/>
    </row>
    <row r="25" spans="1:12" ht="31.5" customHeight="1" x14ac:dyDescent="0.3">
      <c r="A25" s="189" t="s">
        <v>11</v>
      </c>
      <c r="B25" s="190"/>
      <c r="C25" s="191"/>
      <c r="D25" s="176">
        <v>2680779.5</v>
      </c>
      <c r="E25" s="176"/>
      <c r="F25" s="176">
        <v>4916258.5</v>
      </c>
      <c r="G25" s="176"/>
      <c r="H25" s="183">
        <v>5253668.8</v>
      </c>
      <c r="I25" s="185"/>
      <c r="J25" s="183">
        <f>D25+F25+H25</f>
        <v>12850706.800000001</v>
      </c>
      <c r="K25" s="184"/>
      <c r="L25" s="185"/>
    </row>
    <row r="26" spans="1:12" ht="21" customHeight="1" x14ac:dyDescent="0.3">
      <c r="A26" s="189" t="s">
        <v>12</v>
      </c>
      <c r="B26" s="190"/>
      <c r="C26" s="191"/>
      <c r="D26" s="176">
        <v>405.3</v>
      </c>
      <c r="E26" s="176"/>
      <c r="F26" s="176">
        <v>962.6</v>
      </c>
      <c r="G26" s="176"/>
      <c r="H26" s="176">
        <v>3735.8</v>
      </c>
      <c r="I26" s="176"/>
      <c r="J26" s="183">
        <f>D26+F26+H26</f>
        <v>5103.7000000000007</v>
      </c>
      <c r="K26" s="184"/>
      <c r="L26" s="185"/>
    </row>
    <row r="27" spans="1:12" ht="21" customHeight="1" x14ac:dyDescent="0.2">
      <c r="A27" s="10"/>
      <c r="B27" s="10"/>
      <c r="C27" s="10"/>
      <c r="D27" s="22"/>
      <c r="E27" s="22"/>
      <c r="F27" s="7"/>
      <c r="G27" s="7"/>
      <c r="H27" s="59"/>
      <c r="I27" s="59"/>
      <c r="J27" s="59"/>
      <c r="K27" s="59"/>
      <c r="L27" s="60" t="s">
        <v>30</v>
      </c>
    </row>
    <row r="28" spans="1:12" ht="21" customHeight="1" x14ac:dyDescent="0.2">
      <c r="A28" s="179" t="s">
        <v>31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</row>
    <row r="29" spans="1:12" ht="21" customHeight="1" x14ac:dyDescent="0.2">
      <c r="A29" s="23" t="s">
        <v>49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5"/>
    </row>
    <row r="30" spans="1:12" ht="21" customHeight="1" thickBot="1" x14ac:dyDescent="0.35">
      <c r="A30" s="74" t="s">
        <v>2</v>
      </c>
      <c r="B30" s="78"/>
      <c r="C30" s="27"/>
      <c r="D30" s="29"/>
      <c r="E30" s="29"/>
      <c r="F30" s="28"/>
      <c r="G30" s="105"/>
      <c r="H30" s="28"/>
      <c r="I30" s="105"/>
      <c r="J30" s="105"/>
      <c r="K30" s="105"/>
      <c r="L30" s="111"/>
    </row>
    <row r="31" spans="1:12" ht="25.5" customHeight="1" x14ac:dyDescent="0.3">
      <c r="A31" s="75"/>
      <c r="B31" s="75"/>
      <c r="C31" s="186" t="s">
        <v>39</v>
      </c>
      <c r="D31" s="170" t="s">
        <v>32</v>
      </c>
      <c r="E31" s="173" t="s">
        <v>74</v>
      </c>
      <c r="F31" s="177" t="s">
        <v>40</v>
      </c>
      <c r="G31" s="61"/>
      <c r="H31" s="116">
        <f>J31+K31+L31</f>
        <v>10767.099999999999</v>
      </c>
      <c r="I31" s="107" t="s">
        <v>41</v>
      </c>
      <c r="J31" s="62">
        <v>3191.2</v>
      </c>
      <c r="K31" s="62">
        <v>3467.7</v>
      </c>
      <c r="L31" s="136">
        <v>4108.2</v>
      </c>
    </row>
    <row r="32" spans="1:12" ht="24.75" customHeight="1" x14ac:dyDescent="0.3">
      <c r="A32" s="76"/>
      <c r="B32" s="76"/>
      <c r="C32" s="187"/>
      <c r="D32" s="171"/>
      <c r="E32" s="174"/>
      <c r="F32" s="178"/>
      <c r="G32" s="63" t="s">
        <v>33</v>
      </c>
      <c r="H32" s="69">
        <f>J31</f>
        <v>3191.2</v>
      </c>
      <c r="I32" s="108" t="s">
        <v>42</v>
      </c>
      <c r="J32" s="64"/>
      <c r="K32" s="64"/>
      <c r="L32" s="137"/>
    </row>
    <row r="33" spans="1:12" ht="24" customHeight="1" x14ac:dyDescent="0.3">
      <c r="A33" s="76"/>
      <c r="B33" s="76"/>
      <c r="C33" s="187"/>
      <c r="D33" s="171"/>
      <c r="E33" s="174"/>
      <c r="F33" s="106"/>
      <c r="G33" s="63" t="s">
        <v>34</v>
      </c>
      <c r="H33" s="69">
        <f>K31</f>
        <v>3467.7</v>
      </c>
      <c r="I33" s="109" t="s">
        <v>43</v>
      </c>
      <c r="J33" s="65">
        <v>28</v>
      </c>
      <c r="K33" s="65">
        <v>30</v>
      </c>
      <c r="L33" s="138">
        <v>34</v>
      </c>
    </row>
    <row r="34" spans="1:12" ht="23.25" customHeight="1" thickBot="1" x14ac:dyDescent="0.35">
      <c r="A34" s="76"/>
      <c r="B34" s="76"/>
      <c r="C34" s="187"/>
      <c r="D34" s="171"/>
      <c r="E34" s="174"/>
      <c r="F34" s="115"/>
      <c r="G34" s="66" t="s">
        <v>35</v>
      </c>
      <c r="H34" s="70">
        <f>L31</f>
        <v>4108.2</v>
      </c>
      <c r="I34" s="108" t="s">
        <v>44</v>
      </c>
      <c r="J34" s="64"/>
      <c r="K34" s="64"/>
      <c r="L34" s="137"/>
    </row>
    <row r="35" spans="1:12" ht="21" customHeight="1" x14ac:dyDescent="0.3">
      <c r="A35" s="76"/>
      <c r="B35" s="76"/>
      <c r="C35" s="187"/>
      <c r="D35" s="171"/>
      <c r="E35" s="174"/>
      <c r="F35" s="180" t="s">
        <v>1</v>
      </c>
      <c r="G35" s="63" t="s">
        <v>33</v>
      </c>
      <c r="H35" s="68">
        <f>J31</f>
        <v>3191.2</v>
      </c>
      <c r="I35" s="109" t="s">
        <v>45</v>
      </c>
      <c r="J35" s="112">
        <f>J31/J33/12*1000</f>
        <v>9497.6190476190459</v>
      </c>
      <c r="K35" s="112">
        <f>K31/K33/12*1000</f>
        <v>9632.4999999999982</v>
      </c>
      <c r="L35" s="139">
        <v>11805</v>
      </c>
    </row>
    <row r="36" spans="1:12" ht="24.75" customHeight="1" x14ac:dyDescent="0.3">
      <c r="A36" s="76"/>
      <c r="B36" s="76"/>
      <c r="C36" s="187"/>
      <c r="D36" s="171"/>
      <c r="E36" s="174"/>
      <c r="F36" s="181"/>
      <c r="G36" s="63" t="s">
        <v>34</v>
      </c>
      <c r="H36" s="69">
        <f>K31</f>
        <v>3467.7</v>
      </c>
      <c r="I36" s="108" t="s">
        <v>46</v>
      </c>
      <c r="J36" s="64"/>
      <c r="K36" s="64"/>
      <c r="L36" s="137"/>
    </row>
    <row r="37" spans="1:12" ht="35.25" customHeight="1" thickBot="1" x14ac:dyDescent="0.35">
      <c r="A37" s="77"/>
      <c r="B37" s="79"/>
      <c r="C37" s="188"/>
      <c r="D37" s="172"/>
      <c r="E37" s="175"/>
      <c r="F37" s="182"/>
      <c r="G37" s="66" t="s">
        <v>35</v>
      </c>
      <c r="H37" s="70">
        <f>L31</f>
        <v>4108.2</v>
      </c>
      <c r="I37" s="110" t="s">
        <v>47</v>
      </c>
      <c r="J37" s="67">
        <v>100</v>
      </c>
      <c r="K37" s="67">
        <f>K33/J33*100</f>
        <v>107.14285714285714</v>
      </c>
      <c r="L37" s="140">
        <f>L33/K33*100</f>
        <v>113.33333333333333</v>
      </c>
    </row>
    <row r="38" spans="1:12" ht="18.75" customHeight="1" x14ac:dyDescent="0.3">
      <c r="A38" s="35"/>
      <c r="B38" s="36"/>
      <c r="C38" s="37"/>
      <c r="D38" s="38"/>
      <c r="E38" s="39"/>
      <c r="F38" s="39"/>
      <c r="G38" s="38"/>
      <c r="H38" s="40"/>
      <c r="I38" s="41"/>
      <c r="J38" s="42"/>
      <c r="K38" s="42"/>
      <c r="L38" s="43" t="s">
        <v>30</v>
      </c>
    </row>
    <row r="39" spans="1:12" ht="18.75" customHeight="1" x14ac:dyDescent="0.2">
      <c r="A39" s="33" t="s">
        <v>48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1:12" ht="19.5" thickBot="1" x14ac:dyDescent="0.25">
      <c r="A40" s="195" t="s">
        <v>2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</row>
    <row r="41" spans="1:12" ht="42" customHeight="1" x14ac:dyDescent="0.25">
      <c r="A41" s="207"/>
      <c r="B41" s="207"/>
      <c r="C41" s="173" t="s">
        <v>50</v>
      </c>
      <c r="D41" s="83" t="s">
        <v>51</v>
      </c>
      <c r="E41" s="173" t="s">
        <v>58</v>
      </c>
      <c r="F41" s="82" t="s">
        <v>52</v>
      </c>
      <c r="G41" s="121"/>
      <c r="H41" s="124">
        <f>H42+H43+H44</f>
        <v>6494.3</v>
      </c>
      <c r="I41" s="167" t="s">
        <v>53</v>
      </c>
      <c r="J41" s="62">
        <v>823.4</v>
      </c>
      <c r="K41" s="62">
        <v>1410.3</v>
      </c>
      <c r="L41" s="136">
        <v>4260.6000000000004</v>
      </c>
    </row>
    <row r="42" spans="1:12" ht="41.25" customHeight="1" x14ac:dyDescent="0.25">
      <c r="A42" s="208"/>
      <c r="B42" s="208"/>
      <c r="C42" s="174"/>
      <c r="D42" s="84"/>
      <c r="E42" s="174"/>
      <c r="F42" s="80"/>
      <c r="G42" s="122">
        <v>2022</v>
      </c>
      <c r="H42" s="118">
        <f>H46+H50</f>
        <v>823.40000000000009</v>
      </c>
      <c r="I42" s="168" t="s">
        <v>54</v>
      </c>
      <c r="J42" s="64">
        <v>0.8</v>
      </c>
      <c r="K42" s="64">
        <v>0.5</v>
      </c>
      <c r="L42" s="137">
        <v>0.3</v>
      </c>
    </row>
    <row r="43" spans="1:12" ht="24.75" customHeight="1" x14ac:dyDescent="0.25">
      <c r="A43" s="208"/>
      <c r="B43" s="208"/>
      <c r="C43" s="174"/>
      <c r="D43" s="84"/>
      <c r="E43" s="174"/>
      <c r="F43" s="80"/>
      <c r="G43" s="122">
        <v>2023</v>
      </c>
      <c r="H43" s="118">
        <f>H47+H51</f>
        <v>1410.3</v>
      </c>
      <c r="I43" s="164"/>
      <c r="J43" s="65"/>
      <c r="K43" s="65"/>
      <c r="L43" s="138"/>
    </row>
    <row r="44" spans="1:12" ht="54.75" customHeight="1" thickBot="1" x14ac:dyDescent="0.3">
      <c r="A44" s="208"/>
      <c r="B44" s="208"/>
      <c r="C44" s="174"/>
      <c r="D44" s="84"/>
      <c r="E44" s="174"/>
      <c r="F44" s="81"/>
      <c r="G44" s="122">
        <v>2024</v>
      </c>
      <c r="H44" s="118">
        <f>H48+H52</f>
        <v>4260.6000000000004</v>
      </c>
      <c r="I44" s="168" t="s">
        <v>55</v>
      </c>
      <c r="J44" s="65">
        <v>5</v>
      </c>
      <c r="K44" s="65">
        <v>5</v>
      </c>
      <c r="L44" s="138">
        <v>5</v>
      </c>
    </row>
    <row r="45" spans="1:12" ht="31.5" customHeight="1" x14ac:dyDescent="0.25">
      <c r="A45" s="208"/>
      <c r="B45" s="208"/>
      <c r="C45" s="174"/>
      <c r="D45" s="84"/>
      <c r="E45" s="174"/>
      <c r="F45" s="113" t="s">
        <v>1</v>
      </c>
      <c r="G45" s="123"/>
      <c r="H45" s="118">
        <f>H46+H47+H48</f>
        <v>1390.6</v>
      </c>
      <c r="I45" s="164"/>
      <c r="J45" s="112"/>
      <c r="K45" s="112"/>
      <c r="L45" s="139"/>
    </row>
    <row r="46" spans="1:12" ht="25.5" customHeight="1" x14ac:dyDescent="0.25">
      <c r="A46" s="208"/>
      <c r="B46" s="208"/>
      <c r="C46" s="80"/>
      <c r="D46" s="84"/>
      <c r="E46" s="174"/>
      <c r="F46" s="113"/>
      <c r="G46" s="122">
        <v>2022</v>
      </c>
      <c r="H46" s="118">
        <v>418.1</v>
      </c>
      <c r="I46" s="164"/>
      <c r="J46" s="64"/>
      <c r="K46" s="64"/>
      <c r="L46" s="137"/>
    </row>
    <row r="47" spans="1:12" ht="36.75" customHeight="1" thickBot="1" x14ac:dyDescent="0.3">
      <c r="A47" s="208"/>
      <c r="B47" s="208"/>
      <c r="C47" s="80"/>
      <c r="D47" s="84"/>
      <c r="E47" s="174"/>
      <c r="F47" s="113"/>
      <c r="G47" s="122">
        <v>2023</v>
      </c>
      <c r="H47" s="118">
        <v>447.7</v>
      </c>
      <c r="I47" s="169" t="s">
        <v>56</v>
      </c>
      <c r="J47" s="67">
        <v>100</v>
      </c>
      <c r="K47" s="67">
        <f>K42/J42*100</f>
        <v>62.5</v>
      </c>
      <c r="L47" s="140">
        <v>100</v>
      </c>
    </row>
    <row r="48" spans="1:12" ht="25.5" customHeight="1" x14ac:dyDescent="0.2">
      <c r="A48" s="208"/>
      <c r="B48" s="208"/>
      <c r="C48" s="80"/>
      <c r="D48" s="84"/>
      <c r="E48" s="80"/>
      <c r="F48" s="117"/>
      <c r="G48" s="63">
        <v>2024</v>
      </c>
      <c r="H48" s="119">
        <v>524.79999999999995</v>
      </c>
      <c r="I48" s="113"/>
      <c r="J48" s="62"/>
      <c r="K48" s="62"/>
      <c r="L48" s="71"/>
    </row>
    <row r="49" spans="1:12" ht="21.75" customHeight="1" x14ac:dyDescent="0.2">
      <c r="A49" s="208"/>
      <c r="B49" s="208"/>
      <c r="C49" s="80"/>
      <c r="D49" s="84"/>
      <c r="E49" s="80"/>
      <c r="F49" s="255" t="s">
        <v>57</v>
      </c>
      <c r="G49" s="63"/>
      <c r="H49" s="119">
        <f>H50+H51+H52</f>
        <v>5103.7000000000007</v>
      </c>
      <c r="I49" s="113"/>
      <c r="J49" s="64"/>
      <c r="K49" s="64"/>
      <c r="L49" s="72"/>
    </row>
    <row r="50" spans="1:12" ht="24.75" customHeight="1" x14ac:dyDescent="0.2">
      <c r="A50" s="208"/>
      <c r="B50" s="208"/>
      <c r="C50" s="80"/>
      <c r="D50" s="84"/>
      <c r="E50" s="80"/>
      <c r="F50" s="174"/>
      <c r="G50" s="122">
        <v>2022</v>
      </c>
      <c r="H50" s="119">
        <v>405.3</v>
      </c>
      <c r="I50" s="113"/>
      <c r="J50" s="65"/>
      <c r="K50" s="65"/>
      <c r="L50" s="73"/>
    </row>
    <row r="51" spans="1:12" ht="21" customHeight="1" x14ac:dyDescent="0.2">
      <c r="A51" s="208"/>
      <c r="B51" s="208"/>
      <c r="C51" s="80"/>
      <c r="D51" s="84"/>
      <c r="E51" s="80"/>
      <c r="F51" s="174"/>
      <c r="G51" s="122">
        <v>2023</v>
      </c>
      <c r="H51" s="119">
        <v>962.6</v>
      </c>
      <c r="I51" s="113"/>
      <c r="J51" s="64"/>
      <c r="K51" s="64"/>
      <c r="L51" s="72"/>
    </row>
    <row r="52" spans="1:12" ht="46.5" customHeight="1" thickBot="1" x14ac:dyDescent="0.25">
      <c r="A52" s="209"/>
      <c r="B52" s="209"/>
      <c r="C52" s="81"/>
      <c r="D52" s="85"/>
      <c r="E52" s="81"/>
      <c r="F52" s="175"/>
      <c r="G52" s="66">
        <v>2024</v>
      </c>
      <c r="H52" s="120">
        <v>3735.8</v>
      </c>
      <c r="I52" s="114"/>
      <c r="J52" s="133"/>
      <c r="K52" s="133"/>
      <c r="L52" s="134"/>
    </row>
    <row r="53" spans="1:12" ht="15.75" customHeight="1" x14ac:dyDescent="0.3">
      <c r="A53" s="30"/>
      <c r="B53" s="30"/>
      <c r="C53" s="31"/>
      <c r="D53" s="38"/>
      <c r="E53" s="39"/>
      <c r="F53" s="39"/>
      <c r="G53" s="44"/>
      <c r="H53" s="45"/>
      <c r="I53" s="46"/>
      <c r="J53" s="42"/>
      <c r="K53" s="42"/>
      <c r="L53" s="43" t="s">
        <v>30</v>
      </c>
    </row>
    <row r="54" spans="1:12" ht="15.75" customHeight="1" x14ac:dyDescent="0.2">
      <c r="A54" s="201" t="s">
        <v>66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10"/>
    </row>
    <row r="55" spans="1:12" ht="15.75" customHeight="1" thickBot="1" x14ac:dyDescent="0.25">
      <c r="A55" s="211" t="s">
        <v>2</v>
      </c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212"/>
    </row>
    <row r="56" spans="1:12" ht="34.5" customHeight="1" x14ac:dyDescent="0.25">
      <c r="A56" s="142"/>
      <c r="B56" s="145"/>
      <c r="C56" s="263" t="s">
        <v>77</v>
      </c>
      <c r="D56" s="266" t="s">
        <v>32</v>
      </c>
      <c r="E56" s="269" t="s">
        <v>73</v>
      </c>
      <c r="F56" s="261" t="s">
        <v>67</v>
      </c>
      <c r="G56" s="147"/>
      <c r="H56" s="152">
        <f>H57+H58+H59</f>
        <v>873432.6</v>
      </c>
      <c r="I56" s="157" t="s">
        <v>68</v>
      </c>
      <c r="J56" s="158">
        <v>82058.3</v>
      </c>
      <c r="K56" s="136">
        <v>171426.6</v>
      </c>
      <c r="L56" s="136">
        <v>619947.69999999995</v>
      </c>
    </row>
    <row r="57" spans="1:12" ht="15.75" customHeight="1" x14ac:dyDescent="0.25">
      <c r="A57" s="143"/>
      <c r="B57" s="141"/>
      <c r="C57" s="264"/>
      <c r="D57" s="267"/>
      <c r="E57" s="270"/>
      <c r="F57" s="257"/>
      <c r="G57" s="148">
        <v>2022</v>
      </c>
      <c r="H57" s="153">
        <f>H60</f>
        <v>82058.3</v>
      </c>
      <c r="I57" s="259" t="s">
        <v>75</v>
      </c>
      <c r="J57" s="159">
        <v>23089</v>
      </c>
      <c r="K57" s="160">
        <v>23089</v>
      </c>
      <c r="L57" s="160">
        <v>64801</v>
      </c>
    </row>
    <row r="58" spans="1:12" ht="22.5" customHeight="1" x14ac:dyDescent="0.25">
      <c r="A58" s="143"/>
      <c r="B58" s="141"/>
      <c r="C58" s="264"/>
      <c r="D58" s="267"/>
      <c r="E58" s="270"/>
      <c r="F58" s="257"/>
      <c r="G58" s="148">
        <v>2023</v>
      </c>
      <c r="H58" s="153">
        <f>H61</f>
        <v>171426.6</v>
      </c>
      <c r="I58" s="259"/>
      <c r="J58" s="161"/>
      <c r="K58" s="139"/>
      <c r="L58" s="139"/>
    </row>
    <row r="59" spans="1:12" ht="27.75" customHeight="1" x14ac:dyDescent="0.25">
      <c r="A59" s="143"/>
      <c r="B59" s="141"/>
      <c r="C59" s="264"/>
      <c r="D59" s="267"/>
      <c r="E59" s="270"/>
      <c r="F59" s="262"/>
      <c r="G59" s="148">
        <v>2024</v>
      </c>
      <c r="H59" s="153">
        <f>H62</f>
        <v>619947.69999999995</v>
      </c>
      <c r="I59" s="259" t="s">
        <v>69</v>
      </c>
      <c r="J59" s="161">
        <f>J56/J57*1000</f>
        <v>3553.9997401359956</v>
      </c>
      <c r="K59" s="139">
        <f>K56/K57*1000</f>
        <v>7424.6004590930743</v>
      </c>
      <c r="L59" s="139">
        <f>L56/L57*1000</f>
        <v>9566.9464977392308</v>
      </c>
    </row>
    <row r="60" spans="1:12" ht="19.5" customHeight="1" x14ac:dyDescent="0.25">
      <c r="A60" s="143"/>
      <c r="B60" s="141"/>
      <c r="C60" s="264"/>
      <c r="D60" s="267"/>
      <c r="E60" s="270"/>
      <c r="F60" s="256" t="s">
        <v>1</v>
      </c>
      <c r="G60" s="148">
        <v>2022</v>
      </c>
      <c r="H60" s="153">
        <f>J56</f>
        <v>82058.3</v>
      </c>
      <c r="I60" s="259"/>
      <c r="J60" s="161"/>
      <c r="K60" s="139"/>
      <c r="L60" s="139"/>
    </row>
    <row r="61" spans="1:12" ht="48.75" customHeight="1" x14ac:dyDescent="0.2">
      <c r="A61" s="143"/>
      <c r="B61" s="141"/>
      <c r="C61" s="264"/>
      <c r="D61" s="267"/>
      <c r="E61" s="270"/>
      <c r="F61" s="257"/>
      <c r="G61" s="149">
        <v>2023</v>
      </c>
      <c r="H61" s="154">
        <f>K56</f>
        <v>171426.6</v>
      </c>
      <c r="I61" s="259" t="s">
        <v>70</v>
      </c>
      <c r="J61" s="161">
        <v>100</v>
      </c>
      <c r="K61" s="139">
        <f>K57/J57*100</f>
        <v>100</v>
      </c>
      <c r="L61" s="139">
        <v>100</v>
      </c>
    </row>
    <row r="62" spans="1:12" ht="120" customHeight="1" thickBot="1" x14ac:dyDescent="0.25">
      <c r="A62" s="144"/>
      <c r="B62" s="146"/>
      <c r="C62" s="265"/>
      <c r="D62" s="268"/>
      <c r="E62" s="271"/>
      <c r="F62" s="258"/>
      <c r="G62" s="150">
        <v>2024</v>
      </c>
      <c r="H62" s="155">
        <f>L56</f>
        <v>619947.69999999995</v>
      </c>
      <c r="I62" s="260"/>
      <c r="J62" s="156"/>
      <c r="K62" s="151"/>
      <c r="L62" s="151"/>
    </row>
    <row r="63" spans="1:12" ht="15.75" customHeight="1" x14ac:dyDescent="0.3">
      <c r="A63" s="30"/>
      <c r="B63" s="30"/>
      <c r="C63" s="31"/>
      <c r="D63" s="38"/>
      <c r="E63" s="39"/>
      <c r="F63" s="39"/>
      <c r="G63" s="44"/>
      <c r="H63" s="45"/>
      <c r="I63" s="46"/>
      <c r="J63" s="42"/>
      <c r="K63" s="42"/>
      <c r="L63" s="43" t="s">
        <v>30</v>
      </c>
    </row>
    <row r="64" spans="1:12" ht="15.75" customHeight="1" x14ac:dyDescent="0.2">
      <c r="A64" s="57" t="s">
        <v>71</v>
      </c>
      <c r="B64" s="57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1:12" ht="15.75" customHeight="1" thickBot="1" x14ac:dyDescent="0.25">
      <c r="A65" s="195" t="s">
        <v>2</v>
      </c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</row>
    <row r="66" spans="1:12" ht="54" customHeight="1" x14ac:dyDescent="0.2">
      <c r="A66" s="207"/>
      <c r="B66" s="207"/>
      <c r="C66" s="213" t="s">
        <v>59</v>
      </c>
      <c r="D66" s="91">
        <v>2024</v>
      </c>
      <c r="E66" s="215" t="s">
        <v>72</v>
      </c>
      <c r="F66" s="135" t="s">
        <v>60</v>
      </c>
      <c r="G66" s="130"/>
      <c r="H66" s="127">
        <f>H67+H68+H69</f>
        <v>8160.5</v>
      </c>
      <c r="I66" s="96" t="s">
        <v>61</v>
      </c>
      <c r="J66" s="99"/>
      <c r="K66" s="102"/>
      <c r="L66" s="136">
        <v>8160.5</v>
      </c>
    </row>
    <row r="67" spans="1:12" ht="22.5" customHeight="1" x14ac:dyDescent="0.2">
      <c r="A67" s="208"/>
      <c r="B67" s="208"/>
      <c r="C67" s="214"/>
      <c r="D67" s="92"/>
      <c r="E67" s="216"/>
      <c r="F67" s="93"/>
      <c r="G67" s="131">
        <v>2022</v>
      </c>
      <c r="H67" s="128">
        <f>J66</f>
        <v>0</v>
      </c>
      <c r="I67" s="101" t="s">
        <v>42</v>
      </c>
      <c r="J67" s="86"/>
      <c r="K67" s="103"/>
      <c r="L67" s="137"/>
    </row>
    <row r="68" spans="1:12" ht="60" customHeight="1" x14ac:dyDescent="0.2">
      <c r="A68" s="208"/>
      <c r="B68" s="208"/>
      <c r="C68" s="214"/>
      <c r="D68" s="92"/>
      <c r="E68" s="216"/>
      <c r="F68" s="93"/>
      <c r="G68" s="131">
        <v>2023</v>
      </c>
      <c r="H68" s="128">
        <f>K66</f>
        <v>0</v>
      </c>
      <c r="I68" s="97" t="s">
        <v>62</v>
      </c>
      <c r="J68" s="87"/>
      <c r="K68" s="103"/>
      <c r="L68" s="138">
        <v>816</v>
      </c>
    </row>
    <row r="69" spans="1:12" ht="25.5" customHeight="1" thickBot="1" x14ac:dyDescent="0.25">
      <c r="A69" s="208"/>
      <c r="B69" s="208"/>
      <c r="C69" s="214"/>
      <c r="D69" s="93"/>
      <c r="E69" s="216"/>
      <c r="F69" s="94"/>
      <c r="G69" s="132">
        <v>2024</v>
      </c>
      <c r="H69" s="95">
        <f>L66</f>
        <v>8160.5</v>
      </c>
      <c r="I69" s="101" t="s">
        <v>44</v>
      </c>
      <c r="J69" s="88"/>
      <c r="K69" s="103"/>
      <c r="L69" s="162"/>
    </row>
    <row r="70" spans="1:12" ht="38.25" customHeight="1" x14ac:dyDescent="0.2">
      <c r="A70" s="208"/>
      <c r="B70" s="208"/>
      <c r="C70" s="214"/>
      <c r="D70" s="93"/>
      <c r="E70" s="216"/>
      <c r="F70" s="254" t="s">
        <v>1</v>
      </c>
      <c r="G70" s="130">
        <v>2022</v>
      </c>
      <c r="H70" s="128">
        <f>J66</f>
        <v>0</v>
      </c>
      <c r="I70" s="97" t="s">
        <v>63</v>
      </c>
      <c r="J70" s="86"/>
      <c r="K70" s="103"/>
      <c r="L70" s="137">
        <f>L66/L68</f>
        <v>10.000612745098039</v>
      </c>
    </row>
    <row r="71" spans="1:12" ht="25.5" customHeight="1" x14ac:dyDescent="0.2">
      <c r="A71" s="208"/>
      <c r="B71" s="208"/>
      <c r="C71" s="89"/>
      <c r="D71" s="93"/>
      <c r="E71" s="93"/>
      <c r="F71" s="254"/>
      <c r="G71" s="131">
        <v>2023</v>
      </c>
      <c r="H71" s="128">
        <f>K66</f>
        <v>0</v>
      </c>
      <c r="I71" s="97"/>
      <c r="J71" s="86"/>
      <c r="K71" s="103"/>
      <c r="L71" s="137"/>
    </row>
    <row r="72" spans="1:12" ht="21.75" customHeight="1" x14ac:dyDescent="0.2">
      <c r="A72" s="208"/>
      <c r="B72" s="208"/>
      <c r="C72" s="89"/>
      <c r="D72" s="93"/>
      <c r="E72" s="93"/>
      <c r="F72" s="125"/>
      <c r="G72" s="131">
        <v>2024</v>
      </c>
      <c r="H72" s="95">
        <f>L66</f>
        <v>8160.5</v>
      </c>
      <c r="I72" s="101" t="s">
        <v>64</v>
      </c>
      <c r="J72" s="86"/>
      <c r="K72" s="103"/>
      <c r="L72" s="137"/>
    </row>
    <row r="73" spans="1:12" ht="31.5" customHeight="1" thickBot="1" x14ac:dyDescent="0.25">
      <c r="A73" s="209"/>
      <c r="B73" s="209"/>
      <c r="C73" s="90"/>
      <c r="D73" s="94"/>
      <c r="E73" s="94"/>
      <c r="F73" s="126"/>
      <c r="G73" s="132"/>
      <c r="H73" s="129"/>
      <c r="I73" s="98" t="s">
        <v>65</v>
      </c>
      <c r="J73" s="100"/>
      <c r="K73" s="104"/>
      <c r="L73" s="163">
        <v>100</v>
      </c>
    </row>
    <row r="74" spans="1:12" ht="25.5" customHeight="1" x14ac:dyDescent="0.2">
      <c r="A74" s="196" t="s">
        <v>36</v>
      </c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</row>
    <row r="75" spans="1:12" ht="18.75" x14ac:dyDescent="0.2">
      <c r="A75" s="47" t="s">
        <v>2</v>
      </c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</row>
    <row r="76" spans="1:12" ht="18.75" x14ac:dyDescent="0.2">
      <c r="A76" s="198" t="s">
        <v>76</v>
      </c>
      <c r="B76" s="199"/>
      <c r="C76" s="199"/>
      <c r="D76" s="200"/>
      <c r="E76" s="48"/>
      <c r="F76" s="48" t="s">
        <v>0</v>
      </c>
      <c r="G76" s="48"/>
      <c r="H76" s="48">
        <f>H77+H78+H79</f>
        <v>12855810.5</v>
      </c>
      <c r="I76" s="49"/>
      <c r="J76" s="50">
        <v>2681184.7999999998</v>
      </c>
      <c r="K76" s="50">
        <v>4917221.0999999996</v>
      </c>
      <c r="L76" s="50">
        <v>5257404.5999999996</v>
      </c>
    </row>
    <row r="77" spans="1:12" ht="15.75" customHeight="1" x14ac:dyDescent="0.3">
      <c r="A77" s="201"/>
      <c r="B77" s="202"/>
      <c r="C77" s="202"/>
      <c r="D77" s="203"/>
      <c r="E77" s="51"/>
      <c r="F77" s="52">
        <v>2022</v>
      </c>
      <c r="G77" s="51"/>
      <c r="H77" s="165">
        <f>J76</f>
        <v>2681184.7999999998</v>
      </c>
      <c r="I77" s="51"/>
      <c r="J77" s="51"/>
      <c r="K77" s="51"/>
      <c r="L77" s="53"/>
    </row>
    <row r="78" spans="1:12" ht="18.75" x14ac:dyDescent="0.3">
      <c r="A78" s="201"/>
      <c r="B78" s="202"/>
      <c r="C78" s="202"/>
      <c r="D78" s="203"/>
      <c r="E78" s="51"/>
      <c r="F78" s="52">
        <v>2023</v>
      </c>
      <c r="G78" s="51"/>
      <c r="H78" s="165">
        <f>K76</f>
        <v>4917221.0999999996</v>
      </c>
      <c r="I78" s="51"/>
      <c r="J78" s="51"/>
      <c r="K78" s="51"/>
      <c r="L78" s="53"/>
    </row>
    <row r="79" spans="1:12" ht="18.75" x14ac:dyDescent="0.3">
      <c r="A79" s="204"/>
      <c r="B79" s="205"/>
      <c r="C79" s="205"/>
      <c r="D79" s="206"/>
      <c r="E79" s="54"/>
      <c r="F79" s="55">
        <v>2024</v>
      </c>
      <c r="G79" s="54"/>
      <c r="H79" s="166">
        <f>L76</f>
        <v>5257404.5999999996</v>
      </c>
      <c r="I79" s="54"/>
      <c r="J79" s="54"/>
      <c r="K79" s="54"/>
      <c r="L79" s="56"/>
    </row>
    <row r="80" spans="1:12" ht="18.75" x14ac:dyDescent="0.3">
      <c r="A80" s="26"/>
      <c r="B80" s="26"/>
      <c r="C80" s="26"/>
      <c r="D80" s="26"/>
      <c r="E80" s="26"/>
      <c r="F80" s="26"/>
      <c r="G80" s="26"/>
      <c r="H80" s="58"/>
      <c r="I80" s="26"/>
      <c r="J80" s="26"/>
      <c r="K80" s="26"/>
      <c r="L80" s="32" t="s">
        <v>28</v>
      </c>
    </row>
    <row r="81" spans="1:12" ht="41.25" customHeight="1" x14ac:dyDescent="0.3">
      <c r="A81" s="192" t="s">
        <v>14</v>
      </c>
      <c r="B81" s="193"/>
      <c r="C81" s="193"/>
      <c r="D81" s="193"/>
      <c r="E81" s="193"/>
      <c r="F81" s="194" t="s">
        <v>17</v>
      </c>
      <c r="G81" s="194"/>
      <c r="H81" s="194"/>
      <c r="I81" s="194"/>
      <c r="J81" s="194"/>
      <c r="K81" s="194"/>
      <c r="L81" s="194"/>
    </row>
    <row r="82" spans="1:12" ht="15.7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x14ac:dyDescent="0.25">
      <c r="A83" s="3"/>
      <c r="B83" s="3"/>
      <c r="C83" s="3"/>
      <c r="D83" s="3"/>
      <c r="E83" s="3"/>
      <c r="F83" s="3"/>
      <c r="G83" s="3"/>
      <c r="H83" s="4"/>
      <c r="I83" s="3"/>
      <c r="J83" s="4"/>
      <c r="K83" s="4"/>
      <c r="L83" s="4"/>
    </row>
    <row r="84" spans="1:12" ht="15.7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</sheetData>
  <sheetProtection selectLockedCells="1" selectUnlockedCells="1"/>
  <mergeCells count="89">
    <mergeCell ref="J22:L23"/>
    <mergeCell ref="D22:I22"/>
    <mergeCell ref="B17:C17"/>
    <mergeCell ref="D17:E17"/>
    <mergeCell ref="F25:G25"/>
    <mergeCell ref="F17:H17"/>
    <mergeCell ref="A25:C25"/>
    <mergeCell ref="K17:L17"/>
    <mergeCell ref="J25:L25"/>
    <mergeCell ref="H25:I25"/>
    <mergeCell ref="D25:E25"/>
    <mergeCell ref="F70:F71"/>
    <mergeCell ref="B66:B73"/>
    <mergeCell ref="F49:F52"/>
    <mergeCell ref="F60:F62"/>
    <mergeCell ref="I61:I62"/>
    <mergeCell ref="F56:F59"/>
    <mergeCell ref="C56:C62"/>
    <mergeCell ref="D56:D62"/>
    <mergeCell ref="E56:E62"/>
    <mergeCell ref="I57:I58"/>
    <mergeCell ref="I59:I60"/>
    <mergeCell ref="I16:J16"/>
    <mergeCell ref="F16:H16"/>
    <mergeCell ref="A24:C24"/>
    <mergeCell ref="H24:I24"/>
    <mergeCell ref="J24:L24"/>
    <mergeCell ref="F23:G23"/>
    <mergeCell ref="H23:I23"/>
    <mergeCell ref="F24:G24"/>
    <mergeCell ref="K16:L16"/>
    <mergeCell ref="A19:L19"/>
    <mergeCell ref="A22:C23"/>
    <mergeCell ref="D23:E23"/>
    <mergeCell ref="B16:C16"/>
    <mergeCell ref="D24:E24"/>
    <mergeCell ref="I17:J17"/>
    <mergeCell ref="D16:E16"/>
    <mergeCell ref="K15:L15"/>
    <mergeCell ref="B10:C12"/>
    <mergeCell ref="F11:H11"/>
    <mergeCell ref="I11:J11"/>
    <mergeCell ref="B15:C15"/>
    <mergeCell ref="D15:E15"/>
    <mergeCell ref="F15:H15"/>
    <mergeCell ref="I15:J15"/>
    <mergeCell ref="B13:C13"/>
    <mergeCell ref="D14:E14"/>
    <mergeCell ref="F14:H14"/>
    <mergeCell ref="I14:J14"/>
    <mergeCell ref="A6:L6"/>
    <mergeCell ref="A7:L7"/>
    <mergeCell ref="A8:L8"/>
    <mergeCell ref="A10:A14"/>
    <mergeCell ref="K11:L11"/>
    <mergeCell ref="D12:E13"/>
    <mergeCell ref="F12:H13"/>
    <mergeCell ref="I12:J13"/>
    <mergeCell ref="D10:E11"/>
    <mergeCell ref="F10:L10"/>
    <mergeCell ref="K12:L13"/>
    <mergeCell ref="K14:L14"/>
    <mergeCell ref="A81:E81"/>
    <mergeCell ref="F81:L81"/>
    <mergeCell ref="A40:L40"/>
    <mergeCell ref="A74:L74"/>
    <mergeCell ref="B75:L75"/>
    <mergeCell ref="A76:D79"/>
    <mergeCell ref="A41:A52"/>
    <mergeCell ref="B41:B52"/>
    <mergeCell ref="A65:L65"/>
    <mergeCell ref="A66:A73"/>
    <mergeCell ref="C41:C45"/>
    <mergeCell ref="E41:E47"/>
    <mergeCell ref="A54:L54"/>
    <mergeCell ref="A55:L55"/>
    <mergeCell ref="C66:C70"/>
    <mergeCell ref="E66:E70"/>
    <mergeCell ref="D31:D37"/>
    <mergeCell ref="E31:E37"/>
    <mergeCell ref="D26:E26"/>
    <mergeCell ref="H26:I26"/>
    <mergeCell ref="F26:G26"/>
    <mergeCell ref="F31:F32"/>
    <mergeCell ref="A28:L28"/>
    <mergeCell ref="F35:F37"/>
    <mergeCell ref="J26:L26"/>
    <mergeCell ref="C31:C37"/>
    <mergeCell ref="A26:C2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1" firstPageNumber="0" fitToHeight="3" orientation="landscape" r:id="rId1"/>
  <headerFooter alignWithMargins="0"/>
  <rowBreaks count="1" manualBreakCount="1">
    <brk id="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Нова 2</vt:lpstr>
      <vt:lpstr>'Нова 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mve</dc:creator>
  <cp:lastModifiedBy>Дем’яненко Олена Михайлівна</cp:lastModifiedBy>
  <cp:lastPrinted>2024-11-20T10:01:51Z</cp:lastPrinted>
  <dcterms:created xsi:type="dcterms:W3CDTF">2016-03-15T13:16:55Z</dcterms:created>
  <dcterms:modified xsi:type="dcterms:W3CDTF">2024-11-20T10:14:44Z</dcterms:modified>
</cp:coreProperties>
</file>